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F996BEB8-D3C0-4907-A4DA-41E19F80CA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Лист1!$A$8:$H$127</definedName>
  </definedNames>
  <calcPr calcId="181029"/>
</workbook>
</file>

<file path=xl/calcChain.xml><?xml version="1.0" encoding="utf-8"?>
<calcChain xmlns="http://schemas.openxmlformats.org/spreadsheetml/2006/main">
  <c r="C94" i="1" l="1"/>
  <c r="C87" i="1" l="1"/>
  <c r="E94" i="1" l="1"/>
  <c r="E60" i="1"/>
  <c r="D60" i="1"/>
  <c r="C50" i="1"/>
  <c r="D50" i="1"/>
  <c r="E50" i="1"/>
  <c r="C121" i="1" l="1"/>
  <c r="C74" i="1" l="1"/>
  <c r="C60" i="1" l="1"/>
  <c r="E70" i="1" l="1"/>
  <c r="D70" i="1"/>
  <c r="E65" i="1"/>
  <c r="D65" i="1"/>
  <c r="E55" i="1"/>
  <c r="D55" i="1"/>
  <c r="E52" i="1"/>
  <c r="D52" i="1"/>
  <c r="E48" i="1"/>
  <c r="D48" i="1"/>
  <c r="E43" i="1"/>
  <c r="E42" i="1" s="1"/>
  <c r="D43" i="1"/>
  <c r="D42" i="1" s="1"/>
  <c r="E39" i="1"/>
  <c r="E38" i="1" s="1"/>
  <c r="D39" i="1"/>
  <c r="D38" i="1" s="1"/>
  <c r="E36" i="1"/>
  <c r="E35" i="1" s="1"/>
  <c r="D36" i="1"/>
  <c r="D35" i="1" s="1"/>
  <c r="E33" i="1"/>
  <c r="D33" i="1"/>
  <c r="E31" i="1"/>
  <c r="D31" i="1"/>
  <c r="E29" i="1"/>
  <c r="D29" i="1"/>
  <c r="E27" i="1"/>
  <c r="D27" i="1"/>
  <c r="E23" i="1"/>
  <c r="E22" i="1" s="1"/>
  <c r="D23" i="1"/>
  <c r="D22" i="1" s="1"/>
  <c r="C29" i="1"/>
  <c r="D46" i="1" l="1"/>
  <c r="D45" i="1" s="1"/>
  <c r="E46" i="1"/>
  <c r="E45" i="1" s="1"/>
  <c r="D47" i="1"/>
  <c r="E47" i="1"/>
  <c r="D26" i="1"/>
  <c r="D25" i="1" s="1"/>
  <c r="D21" i="1" s="1"/>
  <c r="E26" i="1"/>
  <c r="E25" i="1" s="1"/>
  <c r="E21" i="1" s="1"/>
  <c r="E121" i="1"/>
  <c r="D121" i="1"/>
  <c r="D103" i="1"/>
  <c r="E116" i="1"/>
  <c r="D116" i="1"/>
  <c r="E103" i="1"/>
  <c r="E74" i="1"/>
  <c r="D94" i="1"/>
  <c r="C31" i="1"/>
  <c r="C27" i="1"/>
  <c r="C23" i="1"/>
  <c r="D20" i="1" l="1"/>
  <c r="D102" i="1"/>
  <c r="E20" i="1"/>
  <c r="E102" i="1"/>
  <c r="E69" i="1" s="1"/>
  <c r="E68" i="1" s="1"/>
  <c r="D74" i="1"/>
  <c r="C26" i="1"/>
  <c r="E19" i="1" l="1"/>
  <c r="D69" i="1"/>
  <c r="D68" i="1" s="1"/>
  <c r="D19" i="1" s="1"/>
  <c r="C25" i="1"/>
  <c r="C103" i="1"/>
  <c r="C128" i="1"/>
  <c r="C126" i="1"/>
  <c r="C116" i="1"/>
  <c r="C70" i="1"/>
  <c r="C65" i="1"/>
  <c r="C55" i="1"/>
  <c r="C52" i="1"/>
  <c r="C48" i="1"/>
  <c r="C43" i="1"/>
  <c r="C39" i="1"/>
  <c r="C36" i="1"/>
  <c r="C33" i="1"/>
  <c r="C22" i="1"/>
  <c r="C38" i="1" l="1"/>
  <c r="C42" i="1"/>
  <c r="C35" i="1"/>
  <c r="C47" i="1"/>
  <c r="C46" i="1"/>
  <c r="C102" i="1"/>
  <c r="C69" i="1" l="1"/>
  <c r="C68" i="1" s="1"/>
  <c r="C45" i="1"/>
  <c r="C21" i="1"/>
  <c r="C20" i="1" l="1"/>
  <c r="C19" i="1" s="1"/>
</calcChain>
</file>

<file path=xl/sharedStrings.xml><?xml version="1.0" encoding="utf-8"?>
<sst xmlns="http://schemas.openxmlformats.org/spreadsheetml/2006/main" count="219" uniqueCount="204">
  <si>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</si>
  <si>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</si>
  <si>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</si>
  <si>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</si>
  <si>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</si>
  <si>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</si>
  <si>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</si>
  <si>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</si>
  <si>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</si>
  <si>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</si>
  <si>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</si>
  <si>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</si>
  <si>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</si>
  <si>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</si>
  <si>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</si>
  <si>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</si>
  <si>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</si>
  <si>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</si>
  <si>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</si>
  <si>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</si>
  <si>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</si>
  <si>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</si>
  <si>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</si>
  <si>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</si>
  <si>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</si>
  <si>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</si>
  <si>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</si>
  <si>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</si>
  <si>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</si>
  <si>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</si>
  <si>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</si>
  <si>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</si>
  <si>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</si>
  <si>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</si>
  <si>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</si>
  <si>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</si>
  <si>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</si>
  <si>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</si>
  <si>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</si>
  <si>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</si>
  <si>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</si>
  <si>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</si>
  <si>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</si>
  <si>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</si>
  <si>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</si>
  <si>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</si>
  <si>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</si>
  <si>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</si>
  <si>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</si>
  <si>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</si>
  <si>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</si>
  <si>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</si>
  <si>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</si>
  <si>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</si>
  <si>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</si>
  <si>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</si>
  <si>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</si>
  <si>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</si>
  <si>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</si>
  <si>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</si>
  <si>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</si>
  <si>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</si>
  <si>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</si>
  <si>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</si>
  <si>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</si>
  <si>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</si>
  <si>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</si>
  <si>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</si>
  <si>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</si>
  <si>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</si>
  <si>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</si>
  <si>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</si>
  <si>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</si>
  <si>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</si>
  <si>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</si>
  <si>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</si>
  <si>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</si>
  <si>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</si>
  <si>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</si>
  <si>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</si>
  <si>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</si>
  <si>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</si>
  <si>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</si>
  <si>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</si>
  <si>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</si>
  <si>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</si>
  <si>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</si>
  <si>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</si>
  <si>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</si>
  <si>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</si>
  <si>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</si>
  <si>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</si>
  <si>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</si>
  <si>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</si>
  <si>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</si>
  <si>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</si>
  <si>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</si>
  <si>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</si>
  <si>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</si>
  <si>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</si>
  <si>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</si>
  <si>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</si>
  <si>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</si>
  <si>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</si>
  <si>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</si>
  <si>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</si>
  <si>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</si>
  <si>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</si>
  <si>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</si>
  <si>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</si>
  <si>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</si>
  <si>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</si>
  <si>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</si>
  <si>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</si>
  <si>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</si>
  <si>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</si>
  <si>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</si>
  <si>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</si>
  <si>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</si>
  <si>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</si>
  <si>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</si>
  <si>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</si>
  <si>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</si>
  <si>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</si>
  <si>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</si>
  <si>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</si>
  <si>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</si>
  <si>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</si>
  <si>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</si>
  <si>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</si>
  <si>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</si>
  <si>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</si>
  <si>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</si>
  <si>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</si>
  <si>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</si>
  <si>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</si>
  <si>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</si>
  <si>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</si>
  <si>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</si>
  <si>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</si>
  <si>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</si>
  <si>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</si>
  <si>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</si>
  <si>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</si>
  <si>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</si>
  <si>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</si>
  <si>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</si>
  <si>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</si>
  <si>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</si>
  <si>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</si>
  <si>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</si>
  <si>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</si>
  <si>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</si>
  <si>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</si>
  <si>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</si>
  <si>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</si>
  <si>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</si>
  <si>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</si>
  <si>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</si>
  <si>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</si>
  <si>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</si>
  <si>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</si>
  <si>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</si>
  <si>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</si>
  <si>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</si>
  <si>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</si>
  <si>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</si>
  <si>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</si>
  <si>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</si>
  <si>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</si>
  <si>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</si>
  <si>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</si>
  <si>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</si>
  <si>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</si>
  <si>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</si>
  <si>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</si>
  <si>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</si>
  <si>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</si>
  <si>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</si>
  <si>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</si>
  <si>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</si>
  <si>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</si>
  <si>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</si>
  <si>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</si>
  <si>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</si>
  <si>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</si>
  <si>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</si>
  <si>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</si>
  <si>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</si>
  <si>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налог и ненал</t>
  </si>
  <si>
    <t>безвоз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</si>
  <si>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</si>
  <si>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</si>
  <si>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местным бюджетам на капитальный ремон объектов водоснабжения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</si>
  <si>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</si>
  <si>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</si>
  <si>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местным бюджетам на мероприятия по совершенствованию системы организации дорожного движения</t>
  </si>
  <si>
    <t>Субсидии местным бюджетам на мероприятия по энергосбережению и повышению энергетической эффективности</t>
  </si>
  <si>
    <t>муниципального образования "Красногвардейский район" на 2025 год</t>
  </si>
  <si>
    <t>6110; 7000; 922563.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</si>
  <si>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</si>
  <si>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</si>
  <si>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Субсидия местным бюджетам на укрепление материально-технической базы муниципальных учреждений культуры</t>
  </si>
  <si>
    <t>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</si>
</sst>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0.0"/>
    <numFmt numFmtId="166" formatCode="0.000000"/>
    <numFmt numFmtId="167" formatCode="0.0000"/>
    <numFmt numFmtId="168" formatCode="0.0000000"/>
    <numFmt numFmtId="169" formatCode="0.000"/>
    <numFmt numFmtId="170" formatCode="0.00000"/>
    <numFmt numFmtId="171" formatCode="_-* #,##0.0\ _₽_-;\-* #,##0.0\ _₽_-;_-* &quot;-&quot;??\ _₽_-;_-@_-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166" fontId="0" fillId="0" borderId="0" xfId="0" applyNumberFormat="1" applyAlignment="1">
      <alignment vertical="top"/>
    </xf>
    <xf numFmtId="167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9" fontId="0" fillId="0" borderId="0" xfId="0" applyNumberFormat="1" applyAlignment="1">
      <alignment vertical="top"/>
    </xf>
    <xf numFmtId="165" fontId="1" fillId="0" borderId="0" xfId="0" applyNumberFormat="1" applyFont="1" applyAlignment="1">
      <alignment horizontal="right" vertical="top"/>
    </xf>
    <xf numFmtId="165" fontId="4" fillId="0" borderId="1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vertical="top"/>
    </xf>
    <xf numFmtId="165" fontId="2" fillId="0" borderId="0" xfId="0" applyNumberFormat="1" applyFont="1" applyAlignment="1">
      <alignment horizontal="right" vertical="top"/>
    </xf>
    <xf numFmtId="0" fontId="0" fillId="0" borderId="0" xfId="0" applyAlignment="1">
      <alignment wrapText="1"/>
    </xf>
    <xf numFmtId="170" fontId="4" fillId="0" borderId="1" xfId="0" applyNumberFormat="1" applyFont="1" applyBorder="1" applyAlignment="1">
      <alignment horizontal="right" vertical="top"/>
    </xf>
    <xf numFmtId="170" fontId="2" fillId="0" borderId="1" xfId="0" applyNumberFormat="1" applyFont="1" applyBorder="1" applyAlignment="1">
      <alignment horizontal="right" vertical="top"/>
    </xf>
    <xf numFmtId="170" fontId="0" fillId="0" borderId="1" xfId="0" applyNumberFormat="1" applyBorder="1" applyAlignment="1">
      <alignment vertical="top"/>
    </xf>
    <xf numFmtId="170" fontId="13" fillId="0" borderId="1" xfId="0" applyNumberFormat="1" applyFont="1" applyBorder="1" applyAlignment="1">
      <alignment vertical="top"/>
    </xf>
    <xf numFmtId="170" fontId="12" fillId="0" borderId="1" xfId="0" applyNumberFormat="1" applyFont="1" applyBorder="1" applyAlignment="1">
      <alignment vertical="top"/>
    </xf>
    <xf numFmtId="1" fontId="4" fillId="0" borderId="1" xfId="0" applyNumberFormat="1" applyFont="1" applyBorder="1" applyAlignment="1">
      <alignment horizontal="center" vertical="top"/>
    </xf>
    <xf numFmtId="171" fontId="4" fillId="0" borderId="1" xfId="1" applyNumberFormat="1" applyFont="1" applyFill="1" applyBorder="1" applyAlignment="1">
      <alignment horizontal="right" vertical="top"/>
    </xf>
    <xf numFmtId="171" fontId="2" fillId="0" borderId="1" xfId="1" applyNumberFormat="1" applyFont="1" applyFill="1" applyBorder="1" applyAlignment="1">
      <alignment horizontal="right" vertical="top"/>
    </xf>
    <xf numFmtId="171" fontId="2" fillId="0" borderId="1" xfId="1" applyNumberFormat="1" applyFont="1" applyFill="1" applyBorder="1" applyAlignment="1">
      <alignment vertical="top"/>
    </xf>
    <xf numFmtId="171" fontId="1" fillId="0" borderId="1" xfId="1" applyNumberFormat="1" applyFont="1" applyFill="1" applyBorder="1" applyAlignment="1">
      <alignment vertical="top"/>
    </xf>
    <xf numFmtId="171" fontId="4" fillId="0" borderId="1" xfId="1" applyNumberFormat="1" applyFont="1" applyFill="1" applyBorder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5"/>
  <sheetViews>
    <sheetView tabSelected="1" view="pageLayout" topLeftCell="A8" zoomScaleNormal="100" zoomScaleSheetLayoutView="100" workbookViewId="0">
      <selection activeCell="B17" sqref="B17"/>
    </sheetView>
  </sheetViews>
  <sheetFormatPr defaultColWidth="9.140625" defaultRowHeight="15" x14ac:dyDescent="0.25"/>
  <cols>
    <col min="1" max="1" width="24.28515625" style="1" customWidth="1"/>
    <col min="2" max="2" width="50.5703125" style="26" customWidth="1"/>
    <col min="3" max="3" width="15.7109375" style="34" customWidth="1"/>
    <col min="4" max="4" width="0.140625" style="27" hidden="1" customWidth="1"/>
    <col min="5" max="5" width="13.7109375" style="27" hidden="1" customWidth="1"/>
    <col min="6" max="6" width="0.28515625" hidden="1" customWidth="1"/>
    <col min="7" max="7" width="14.7109375" hidden="1" customWidth="1"/>
    <col min="8" max="8" width="13.7109375" hidden="1" customWidth="1"/>
    <col min="9" max="9" width="7.7109375" style="27" customWidth="1"/>
    <col min="10" max="10" width="12.140625" style="27" customWidth="1"/>
    <col min="11" max="11" width="5.7109375" style="29" customWidth="1"/>
    <col min="12" max="12" width="7.85546875" style="29" customWidth="1"/>
    <col min="13" max="13" width="10.7109375" style="29" customWidth="1"/>
    <col min="14" max="14" width="13.42578125" customWidth="1"/>
    <col min="15" max="15" width="10.42578125" style="27" customWidth="1"/>
    <col min="16" max="16" width="10.28515625" style="27" customWidth="1"/>
    <col min="17" max="17" width="17" style="27" customWidth="1"/>
    <col min="18" max="18" width="0.5703125" style="27" hidden="1" customWidth="1"/>
  </cols>
  <sheetData>
    <row r="1" spans="1:3" ht="15.75" hidden="1" customHeight="1" x14ac:dyDescent="0.25"/>
    <row r="2" spans="1:3" hidden="1" x14ac:dyDescent="0.25"/>
    <row r="3" spans="1:3" hidden="1" x14ac:dyDescent="0.25"/>
    <row r="4" spans="1:3" hidden="1" x14ac:dyDescent="0.25"/>
    <row r="5" spans="1:3" hidden="1" x14ac:dyDescent="0.25"/>
    <row r="6" spans="1:3" hidden="1" x14ac:dyDescent="0.25"/>
    <row r="7" spans="1:3" hidden="1" x14ac:dyDescent="0.25"/>
    <row r="8" spans="1:3" x14ac:dyDescent="0.25">
      <c r="A8" s="52" t="s">
        <v>0</v>
      </c>
      <c r="B8" s="52"/>
      <c r="C8" s="52"/>
    </row>
    <row r="9" spans="1:3" x14ac:dyDescent="0.25">
      <c r="A9" s="52" t="s">
        <v>1</v>
      </c>
      <c r="B9" s="52"/>
      <c r="C9" s="52"/>
    </row>
    <row r="10" spans="1:3" x14ac:dyDescent="0.25">
      <c r="A10" s="52" t="s">
        <v>2</v>
      </c>
      <c r="B10" s="52"/>
      <c r="C10" s="52"/>
    </row>
    <row r="11" spans="1:3" x14ac:dyDescent="0.25">
      <c r="A11" s="52" t="s">
        <v>203</v>
      </c>
      <c r="B11" s="52"/>
      <c r="C11" s="52"/>
    </row>
    <row r="12" spans="1:3" x14ac:dyDescent="0.25">
      <c r="A12" s="53"/>
      <c r="B12" s="53"/>
      <c r="C12" s="53"/>
    </row>
    <row r="13" spans="1:3" ht="15.75" x14ac:dyDescent="0.25">
      <c r="A13" s="51" t="s">
        <v>3</v>
      </c>
      <c r="B13" s="51"/>
      <c r="C13" s="51"/>
    </row>
    <row r="14" spans="1:3" x14ac:dyDescent="0.25">
      <c r="A14" s="51" t="s">
        <v>198</v>
      </c>
      <c r="B14" s="51"/>
      <c r="C14" s="51"/>
    </row>
    <row r="15" spans="1:3" x14ac:dyDescent="0.25">
      <c r="A15" s="51"/>
      <c r="B15" s="51"/>
      <c r="C15" s="51"/>
    </row>
    <row r="16" spans="1:3" x14ac:dyDescent="0.25">
      <c r="A16" s="25"/>
      <c r="B16" s="2"/>
      <c r="C16" s="34" t="s">
        <v>4</v>
      </c>
    </row>
    <row r="17" spans="1:18" ht="71.25" x14ac:dyDescent="0.25">
      <c r="A17" s="3" t="s">
        <v>5</v>
      </c>
      <c r="B17" s="4" t="s">
        <v>6</v>
      </c>
      <c r="C17" s="35" t="s">
        <v>7</v>
      </c>
    </row>
    <row r="18" spans="1:18" x14ac:dyDescent="0.25">
      <c r="A18" s="4">
        <v>1</v>
      </c>
      <c r="B18" s="4">
        <v>2</v>
      </c>
      <c r="C18" s="45">
        <v>3</v>
      </c>
    </row>
    <row r="19" spans="1:18" x14ac:dyDescent="0.25">
      <c r="A19" s="5" t="s">
        <v>8</v>
      </c>
      <c r="B19" s="6" t="s">
        <v>9</v>
      </c>
      <c r="C19" s="50">
        <f>C20+C68</f>
        <v>1756100.5529999998</v>
      </c>
      <c r="D19" s="40">
        <f t="shared" ref="D19:E19" si="0">D20+D68</f>
        <v>868299.67100000009</v>
      </c>
      <c r="E19" s="40">
        <f t="shared" si="0"/>
        <v>904391.78499999992</v>
      </c>
    </row>
    <row r="20" spans="1:18" x14ac:dyDescent="0.25">
      <c r="A20" s="5" t="s">
        <v>10</v>
      </c>
      <c r="B20" s="6" t="s">
        <v>11</v>
      </c>
      <c r="C20" s="46">
        <f>C21+C45</f>
        <v>269007.10000000003</v>
      </c>
      <c r="D20" s="40">
        <f t="shared" ref="D20:E20" si="1">D21+D45</f>
        <v>275314.7</v>
      </c>
      <c r="E20" s="40">
        <f t="shared" si="1"/>
        <v>289234.3</v>
      </c>
    </row>
    <row r="21" spans="1:18" x14ac:dyDescent="0.25">
      <c r="A21" s="5"/>
      <c r="B21" s="6" t="s">
        <v>12</v>
      </c>
      <c r="C21" s="46">
        <f>C22+C25+C35+C38+C42</f>
        <v>225899.30000000002</v>
      </c>
      <c r="D21" s="40">
        <f t="shared" ref="D21:E21" si="2">D22+D25+D35+D38+D42</f>
        <v>232189.80000000002</v>
      </c>
      <c r="E21" s="40">
        <f t="shared" si="2"/>
        <v>246092.1</v>
      </c>
    </row>
    <row r="22" spans="1:18" x14ac:dyDescent="0.25">
      <c r="A22" s="7" t="s">
        <v>13</v>
      </c>
      <c r="B22" s="6" t="s">
        <v>14</v>
      </c>
      <c r="C22" s="46">
        <f>C23</f>
        <v>74181.899999999994</v>
      </c>
      <c r="D22" s="40">
        <f t="shared" ref="D22:E23" si="3">D23</f>
        <v>75908</v>
      </c>
      <c r="E22" s="40">
        <f t="shared" si="3"/>
        <v>81221.5</v>
      </c>
    </row>
    <row r="23" spans="1:18" x14ac:dyDescent="0.25">
      <c r="A23" s="5" t="s">
        <v>15</v>
      </c>
      <c r="B23" s="6" t="s">
        <v>16</v>
      </c>
      <c r="C23" s="46">
        <f>C24</f>
        <v>74181.899999999994</v>
      </c>
      <c r="D23" s="40">
        <f t="shared" si="3"/>
        <v>75908</v>
      </c>
      <c r="E23" s="40">
        <f t="shared" si="3"/>
        <v>81221.5</v>
      </c>
    </row>
    <row r="24" spans="1:18" ht="119.25" customHeight="1" x14ac:dyDescent="0.25">
      <c r="A24" s="10" t="s">
        <v>17</v>
      </c>
      <c r="B24" s="9" t="s">
        <v>201</v>
      </c>
      <c r="C24" s="47">
        <v>74181.899999999994</v>
      </c>
      <c r="D24" s="42">
        <v>75908</v>
      </c>
      <c r="E24" s="42">
        <v>81221.5</v>
      </c>
      <c r="Q24" s="30"/>
      <c r="R24" s="32"/>
    </row>
    <row r="25" spans="1:18" x14ac:dyDescent="0.25">
      <c r="A25" s="5" t="s">
        <v>18</v>
      </c>
      <c r="B25" s="6" t="s">
        <v>19</v>
      </c>
      <c r="C25" s="46">
        <f>C26+C31+C34</f>
        <v>101878.1</v>
      </c>
      <c r="D25" s="40">
        <f t="shared" ref="D25:E25" si="4">D26+D31+D34</f>
        <v>106847.90000000001</v>
      </c>
      <c r="E25" s="40">
        <f t="shared" si="4"/>
        <v>111121.90000000001</v>
      </c>
      <c r="Q25" s="30"/>
      <c r="R25" s="32"/>
    </row>
    <row r="26" spans="1:18" ht="31.15" customHeight="1" x14ac:dyDescent="0.25">
      <c r="A26" s="10" t="s">
        <v>20</v>
      </c>
      <c r="B26" s="9" t="s">
        <v>21</v>
      </c>
      <c r="C26" s="47">
        <f>C27+C29</f>
        <v>70428.3</v>
      </c>
      <c r="D26" s="41">
        <f t="shared" ref="D26:E26" si="5">D27+D29</f>
        <v>74396.100000000006</v>
      </c>
      <c r="E26" s="41">
        <f t="shared" si="5"/>
        <v>77372</v>
      </c>
      <c r="Q26" s="30"/>
      <c r="R26" s="32"/>
    </row>
    <row r="27" spans="1:18" ht="38.450000000000003" customHeight="1" x14ac:dyDescent="0.25">
      <c r="A27" s="8" t="s">
        <v>22</v>
      </c>
      <c r="B27" s="9" t="s">
        <v>23</v>
      </c>
      <c r="C27" s="47">
        <f>C28</f>
        <v>54072.4</v>
      </c>
      <c r="D27" s="41">
        <f t="shared" ref="D27:E27" si="6">D28</f>
        <v>56237.4</v>
      </c>
      <c r="E27" s="41">
        <f t="shared" si="6"/>
        <v>58486.9</v>
      </c>
      <c r="Q27" s="30"/>
      <c r="R27" s="32"/>
    </row>
    <row r="28" spans="1:18" ht="36.6" customHeight="1" x14ac:dyDescent="0.25">
      <c r="A28" s="8" t="s">
        <v>24</v>
      </c>
      <c r="B28" s="9" t="s">
        <v>23</v>
      </c>
      <c r="C28" s="47">
        <v>54072.4</v>
      </c>
      <c r="D28" s="42">
        <v>56237.4</v>
      </c>
      <c r="E28" s="42">
        <v>58486.9</v>
      </c>
      <c r="Q28" s="30"/>
      <c r="R28" s="32"/>
    </row>
    <row r="29" spans="1:18" ht="46.9" customHeight="1" x14ac:dyDescent="0.25">
      <c r="A29" s="8" t="s">
        <v>25</v>
      </c>
      <c r="B29" s="9" t="s">
        <v>26</v>
      </c>
      <c r="C29" s="47">
        <f>C30</f>
        <v>16355.9</v>
      </c>
      <c r="D29" s="41">
        <f t="shared" ref="D29:E29" si="7">D30</f>
        <v>18158.7</v>
      </c>
      <c r="E29" s="41">
        <f t="shared" si="7"/>
        <v>18885.099999999999</v>
      </c>
      <c r="Q29" s="30"/>
      <c r="R29" s="32"/>
    </row>
    <row r="30" spans="1:18" ht="75" customHeight="1" x14ac:dyDescent="0.25">
      <c r="A30" s="8" t="s">
        <v>27</v>
      </c>
      <c r="B30" s="9" t="s">
        <v>28</v>
      </c>
      <c r="C30" s="47">
        <v>16355.9</v>
      </c>
      <c r="D30" s="42">
        <v>18158.7</v>
      </c>
      <c r="E30" s="42">
        <v>18885.099999999999</v>
      </c>
      <c r="Q30" s="30"/>
      <c r="R30" s="32"/>
    </row>
    <row r="31" spans="1:18" x14ac:dyDescent="0.25">
      <c r="A31" s="8" t="s">
        <v>29</v>
      </c>
      <c r="B31" s="9" t="s">
        <v>30</v>
      </c>
      <c r="C31" s="47">
        <f>C32</f>
        <v>27626.5</v>
      </c>
      <c r="D31" s="41">
        <f t="shared" ref="D31:E31" si="8">D32</f>
        <v>28475.599999999999</v>
      </c>
      <c r="E31" s="41">
        <f t="shared" si="8"/>
        <v>29614.6</v>
      </c>
      <c r="Q31" s="30"/>
      <c r="R31" s="32"/>
    </row>
    <row r="32" spans="1:18" x14ac:dyDescent="0.25">
      <c r="A32" s="8" t="s">
        <v>31</v>
      </c>
      <c r="B32" s="9" t="s">
        <v>30</v>
      </c>
      <c r="C32" s="47">
        <v>27626.5</v>
      </c>
      <c r="D32" s="42">
        <v>28475.599999999999</v>
      </c>
      <c r="E32" s="42">
        <v>29614.6</v>
      </c>
      <c r="Q32" s="30"/>
      <c r="R32" s="32"/>
    </row>
    <row r="33" spans="1:18" ht="30.6" customHeight="1" x14ac:dyDescent="0.25">
      <c r="A33" s="10" t="s">
        <v>32</v>
      </c>
      <c r="B33" s="9" t="s">
        <v>33</v>
      </c>
      <c r="C33" s="47">
        <f>C34</f>
        <v>3823.3</v>
      </c>
      <c r="D33" s="41">
        <f t="shared" ref="D33:E33" si="9">D34</f>
        <v>3976.2</v>
      </c>
      <c r="E33" s="41">
        <f t="shared" si="9"/>
        <v>4135.3</v>
      </c>
      <c r="Q33" s="30"/>
      <c r="R33" s="32"/>
    </row>
    <row r="34" spans="1:18" ht="45.6" customHeight="1" x14ac:dyDescent="0.25">
      <c r="A34" s="10" t="s">
        <v>34</v>
      </c>
      <c r="B34" s="9" t="s">
        <v>35</v>
      </c>
      <c r="C34" s="47">
        <v>3823.3</v>
      </c>
      <c r="D34" s="42">
        <v>3976.2</v>
      </c>
      <c r="E34" s="42">
        <v>4135.3</v>
      </c>
      <c r="Q34" s="30"/>
      <c r="R34" s="32"/>
    </row>
    <row r="35" spans="1:18" x14ac:dyDescent="0.25">
      <c r="A35" s="5" t="s">
        <v>36</v>
      </c>
      <c r="B35" s="6" t="s">
        <v>37</v>
      </c>
      <c r="C35" s="46">
        <f t="shared" ref="C35:E36" si="10">C36</f>
        <v>36377.599999999999</v>
      </c>
      <c r="D35" s="40">
        <f t="shared" si="10"/>
        <v>35399.1</v>
      </c>
      <c r="E35" s="40">
        <f t="shared" si="10"/>
        <v>39066.1</v>
      </c>
      <c r="Q35" s="30"/>
      <c r="R35" s="32"/>
    </row>
    <row r="36" spans="1:18" x14ac:dyDescent="0.25">
      <c r="A36" s="8" t="s">
        <v>38</v>
      </c>
      <c r="B36" s="9" t="s">
        <v>39</v>
      </c>
      <c r="C36" s="47">
        <f t="shared" si="10"/>
        <v>36377.599999999999</v>
      </c>
      <c r="D36" s="41">
        <f t="shared" si="10"/>
        <v>35399.1</v>
      </c>
      <c r="E36" s="41">
        <f t="shared" si="10"/>
        <v>39066.1</v>
      </c>
      <c r="Q36" s="30"/>
      <c r="R36" s="32"/>
    </row>
    <row r="37" spans="1:18" ht="30" x14ac:dyDescent="0.25">
      <c r="A37" s="8" t="s">
        <v>40</v>
      </c>
      <c r="B37" s="9" t="s">
        <v>41</v>
      </c>
      <c r="C37" s="47">
        <v>36377.599999999999</v>
      </c>
      <c r="D37" s="42">
        <v>35399.1</v>
      </c>
      <c r="E37" s="42">
        <v>39066.1</v>
      </c>
      <c r="Q37" s="30"/>
      <c r="R37" s="32"/>
    </row>
    <row r="38" spans="1:18" ht="28.5" x14ac:dyDescent="0.25">
      <c r="A38" s="5" t="s">
        <v>42</v>
      </c>
      <c r="B38" s="6" t="s">
        <v>43</v>
      </c>
      <c r="C38" s="46">
        <f t="shared" ref="C38:E39" si="11">C39</f>
        <v>7405.6</v>
      </c>
      <c r="D38" s="40">
        <f t="shared" si="11"/>
        <v>7736.4</v>
      </c>
      <c r="E38" s="40">
        <f t="shared" si="11"/>
        <v>8132.3</v>
      </c>
      <c r="Q38" s="30"/>
      <c r="R38" s="32"/>
    </row>
    <row r="39" spans="1:18" x14ac:dyDescent="0.25">
      <c r="A39" s="8" t="s">
        <v>44</v>
      </c>
      <c r="B39" s="9" t="s">
        <v>45</v>
      </c>
      <c r="C39" s="47">
        <f t="shared" si="11"/>
        <v>7405.6</v>
      </c>
      <c r="D39" s="41">
        <f t="shared" si="11"/>
        <v>7736.4</v>
      </c>
      <c r="E39" s="41">
        <f t="shared" si="11"/>
        <v>8132.3</v>
      </c>
      <c r="Q39" s="30"/>
      <c r="R39" s="32"/>
    </row>
    <row r="40" spans="1:18" ht="28.5" customHeight="1" x14ac:dyDescent="0.25">
      <c r="A40" s="8" t="s">
        <v>46</v>
      </c>
      <c r="B40" s="9" t="s">
        <v>47</v>
      </c>
      <c r="C40" s="47">
        <v>7405.6</v>
      </c>
      <c r="D40" s="42">
        <v>7736.4</v>
      </c>
      <c r="E40" s="42">
        <v>8132.3</v>
      </c>
      <c r="Q40" s="30"/>
      <c r="R40" s="32"/>
    </row>
    <row r="41" spans="1:18" hidden="1" x14ac:dyDescent="0.25">
      <c r="A41" s="8"/>
      <c r="B41" s="9"/>
      <c r="C41" s="47"/>
      <c r="D41" s="42"/>
      <c r="E41" s="42"/>
      <c r="Q41" s="30"/>
      <c r="R41" s="32"/>
    </row>
    <row r="42" spans="1:18" x14ac:dyDescent="0.25">
      <c r="A42" s="5" t="s">
        <v>48</v>
      </c>
      <c r="B42" s="6" t="s">
        <v>49</v>
      </c>
      <c r="C42" s="46">
        <f>C43</f>
        <v>6056.1</v>
      </c>
      <c r="D42" s="40">
        <f t="shared" ref="D42:E43" si="12">D43</f>
        <v>6298.4</v>
      </c>
      <c r="E42" s="40">
        <f t="shared" si="12"/>
        <v>6550.3</v>
      </c>
      <c r="Q42" s="30"/>
      <c r="R42" s="32"/>
    </row>
    <row r="43" spans="1:18" ht="45" x14ac:dyDescent="0.25">
      <c r="A43" s="8" t="s">
        <v>50</v>
      </c>
      <c r="B43" s="9" t="s">
        <v>51</v>
      </c>
      <c r="C43" s="47">
        <f>C44</f>
        <v>6056.1</v>
      </c>
      <c r="D43" s="41">
        <f t="shared" si="12"/>
        <v>6298.4</v>
      </c>
      <c r="E43" s="41">
        <f t="shared" si="12"/>
        <v>6550.3</v>
      </c>
      <c r="Q43" s="30"/>
      <c r="R43" s="32"/>
    </row>
    <row r="44" spans="1:18" ht="60" x14ac:dyDescent="0.25">
      <c r="A44" s="8" t="s">
        <v>52</v>
      </c>
      <c r="B44" s="9" t="s">
        <v>53</v>
      </c>
      <c r="C44" s="47">
        <v>6056.1</v>
      </c>
      <c r="D44" s="42">
        <v>6298.4</v>
      </c>
      <c r="E44" s="42">
        <v>6550.3</v>
      </c>
      <c r="Q44" s="30"/>
      <c r="R44" s="32"/>
    </row>
    <row r="45" spans="1:18" x14ac:dyDescent="0.25">
      <c r="A45" s="5"/>
      <c r="B45" s="6" t="s">
        <v>54</v>
      </c>
      <c r="C45" s="46">
        <f>C46+C55+C67+C65+C60</f>
        <v>43107.799999999996</v>
      </c>
      <c r="D45" s="40">
        <f t="shared" ref="D45:E45" si="13">D46+D55+D67+D65+D60</f>
        <v>43124.9</v>
      </c>
      <c r="E45" s="40">
        <f t="shared" si="13"/>
        <v>43142.2</v>
      </c>
      <c r="Q45" s="30"/>
      <c r="R45" s="32"/>
    </row>
    <row r="46" spans="1:18" ht="42.75" x14ac:dyDescent="0.25">
      <c r="A46" s="5" t="s">
        <v>55</v>
      </c>
      <c r="B46" s="6" t="s">
        <v>56</v>
      </c>
      <c r="C46" s="46">
        <f>C48+C50+C52+C54</f>
        <v>39583.199999999997</v>
      </c>
      <c r="D46" s="40">
        <f t="shared" ref="D46:E46" si="14">D48+D50+D52+D54</f>
        <v>39593.800000000003</v>
      </c>
      <c r="E46" s="40">
        <f t="shared" si="14"/>
        <v>39604.699999999997</v>
      </c>
      <c r="Q46" s="30"/>
      <c r="R46" s="32"/>
    </row>
    <row r="47" spans="1:18" ht="105" x14ac:dyDescent="0.25">
      <c r="A47" s="8" t="s">
        <v>170</v>
      </c>
      <c r="B47" s="9" t="s">
        <v>171</v>
      </c>
      <c r="C47" s="46">
        <f>C48+C50</f>
        <v>39463.199999999997</v>
      </c>
      <c r="D47" s="40">
        <f t="shared" ref="D47:E47" si="15">D48+D50</f>
        <v>39473.800000000003</v>
      </c>
      <c r="E47" s="40">
        <f t="shared" si="15"/>
        <v>39484.699999999997</v>
      </c>
      <c r="Q47" s="30"/>
      <c r="R47" s="32"/>
    </row>
    <row r="48" spans="1:18" ht="75" x14ac:dyDescent="0.25">
      <c r="A48" s="8" t="s">
        <v>57</v>
      </c>
      <c r="B48" s="9" t="s">
        <v>58</v>
      </c>
      <c r="C48" s="47">
        <f>C49</f>
        <v>37763.199999999997</v>
      </c>
      <c r="D48" s="41">
        <f t="shared" ref="D48:E48" si="16">D49</f>
        <v>37773.800000000003</v>
      </c>
      <c r="E48" s="41">
        <f t="shared" si="16"/>
        <v>37784.699999999997</v>
      </c>
      <c r="Q48" s="30"/>
      <c r="R48" s="32"/>
    </row>
    <row r="49" spans="1:18" ht="105" x14ac:dyDescent="0.25">
      <c r="A49" s="11" t="s">
        <v>59</v>
      </c>
      <c r="B49" s="9" t="s">
        <v>60</v>
      </c>
      <c r="C49" s="47">
        <v>37763.199999999997</v>
      </c>
      <c r="D49" s="42">
        <v>37773.800000000003</v>
      </c>
      <c r="E49" s="42">
        <v>37784.699999999997</v>
      </c>
      <c r="Q49" s="30"/>
      <c r="R49" s="32"/>
    </row>
    <row r="50" spans="1:18" ht="90" customHeight="1" x14ac:dyDescent="0.25">
      <c r="A50" s="8" t="s">
        <v>61</v>
      </c>
      <c r="B50" s="9" t="s">
        <v>62</v>
      </c>
      <c r="C50" s="47">
        <f>C51</f>
        <v>1700</v>
      </c>
      <c r="D50" s="41">
        <f t="shared" ref="D50:E50" si="17">D51</f>
        <v>1700</v>
      </c>
      <c r="E50" s="41">
        <f t="shared" si="17"/>
        <v>1700</v>
      </c>
      <c r="Q50" s="30"/>
      <c r="R50" s="32"/>
    </row>
    <row r="51" spans="1:18" ht="90" x14ac:dyDescent="0.25">
      <c r="A51" s="11" t="s">
        <v>63</v>
      </c>
      <c r="B51" s="12" t="s">
        <v>64</v>
      </c>
      <c r="C51" s="47">
        <v>1700</v>
      </c>
      <c r="D51" s="42">
        <v>1700</v>
      </c>
      <c r="E51" s="42">
        <v>1700</v>
      </c>
      <c r="Q51" s="30"/>
      <c r="R51" s="32"/>
    </row>
    <row r="52" spans="1:18" ht="105" x14ac:dyDescent="0.25">
      <c r="A52" s="8" t="s">
        <v>65</v>
      </c>
      <c r="B52" s="9" t="s">
        <v>66</v>
      </c>
      <c r="C52" s="47">
        <f>C53</f>
        <v>50</v>
      </c>
      <c r="D52" s="41">
        <f t="shared" ref="D52:E52" si="18">D53</f>
        <v>50</v>
      </c>
      <c r="E52" s="41">
        <f t="shared" si="18"/>
        <v>50</v>
      </c>
      <c r="Q52" s="30"/>
      <c r="R52" s="32"/>
    </row>
    <row r="53" spans="1:18" ht="90" x14ac:dyDescent="0.25">
      <c r="A53" s="8" t="s">
        <v>67</v>
      </c>
      <c r="B53" s="9" t="s">
        <v>68</v>
      </c>
      <c r="C53" s="47">
        <v>50</v>
      </c>
      <c r="D53" s="42">
        <v>50</v>
      </c>
      <c r="E53" s="42">
        <v>50</v>
      </c>
      <c r="Q53" s="30"/>
      <c r="R53" s="32"/>
    </row>
    <row r="54" spans="1:18" ht="90" x14ac:dyDescent="0.25">
      <c r="A54" s="8" t="s">
        <v>69</v>
      </c>
      <c r="B54" s="13" t="s">
        <v>159</v>
      </c>
      <c r="C54" s="47">
        <v>70</v>
      </c>
      <c r="D54" s="42">
        <v>70</v>
      </c>
      <c r="E54" s="42">
        <v>70</v>
      </c>
      <c r="Q54" s="30"/>
      <c r="R54" s="32"/>
    </row>
    <row r="55" spans="1:18" ht="28.5" x14ac:dyDescent="0.25">
      <c r="A55" s="5" t="s">
        <v>70</v>
      </c>
      <c r="B55" s="6" t="s">
        <v>71</v>
      </c>
      <c r="C55" s="46">
        <f>C56</f>
        <v>124</v>
      </c>
      <c r="D55" s="40">
        <f t="shared" ref="D55:E55" si="19">D56</f>
        <v>129</v>
      </c>
      <c r="E55" s="40">
        <f t="shared" si="19"/>
        <v>134</v>
      </c>
      <c r="Q55" s="30"/>
      <c r="R55" s="32"/>
    </row>
    <row r="56" spans="1:18" ht="30" customHeight="1" x14ac:dyDescent="0.25">
      <c r="A56" s="8" t="s">
        <v>72</v>
      </c>
      <c r="B56" s="9" t="s">
        <v>73</v>
      </c>
      <c r="C56" s="47">
        <v>124</v>
      </c>
      <c r="D56" s="42">
        <v>129</v>
      </c>
      <c r="E56" s="42">
        <v>134</v>
      </c>
      <c r="Q56" s="30"/>
      <c r="R56" s="32"/>
    </row>
    <row r="57" spans="1:18" ht="1.1499999999999999" hidden="1" customHeight="1" x14ac:dyDescent="0.25">
      <c r="A57" s="10" t="s">
        <v>173</v>
      </c>
      <c r="B57" s="9" t="s">
        <v>172</v>
      </c>
      <c r="C57" s="47"/>
      <c r="D57" s="42"/>
      <c r="E57" s="42"/>
      <c r="Q57" s="30"/>
      <c r="R57" s="32"/>
    </row>
    <row r="58" spans="1:18" ht="30" hidden="1" x14ac:dyDescent="0.25">
      <c r="A58" s="10" t="s">
        <v>174</v>
      </c>
      <c r="B58" s="9" t="s">
        <v>74</v>
      </c>
      <c r="C58" s="47"/>
      <c r="D58" s="42"/>
      <c r="E58" s="42"/>
      <c r="Q58" s="30"/>
      <c r="R58" s="32"/>
    </row>
    <row r="59" spans="1:18" ht="0.75" hidden="1" customHeight="1" x14ac:dyDescent="0.25">
      <c r="A59" s="10" t="s">
        <v>175</v>
      </c>
      <c r="B59" s="9" t="s">
        <v>75</v>
      </c>
      <c r="C59" s="47"/>
      <c r="D59" s="42"/>
      <c r="E59" s="42"/>
      <c r="Q59" s="30"/>
      <c r="R59" s="32"/>
    </row>
    <row r="60" spans="1:18" ht="28.5" x14ac:dyDescent="0.25">
      <c r="A60" s="5" t="s">
        <v>76</v>
      </c>
      <c r="B60" s="6" t="s">
        <v>77</v>
      </c>
      <c r="C60" s="46">
        <f>C64+C62</f>
        <v>36.200000000000003</v>
      </c>
      <c r="D60" s="40">
        <f>D64+D62</f>
        <v>37.699999999999996</v>
      </c>
      <c r="E60" s="40">
        <f>E64+E62</f>
        <v>39.1</v>
      </c>
      <c r="Q60" s="30"/>
      <c r="R60" s="32"/>
    </row>
    <row r="61" spans="1:18" ht="0.6" customHeight="1" x14ac:dyDescent="0.25">
      <c r="A61" s="8" t="s">
        <v>176</v>
      </c>
      <c r="B61" s="9" t="s">
        <v>177</v>
      </c>
      <c r="C61" s="46"/>
      <c r="D61" s="42"/>
      <c r="E61" s="42"/>
      <c r="Q61" s="30"/>
      <c r="R61" s="32"/>
    </row>
    <row r="62" spans="1:18" ht="32.25" customHeight="1" x14ac:dyDescent="0.25">
      <c r="A62" s="8" t="s">
        <v>179</v>
      </c>
      <c r="B62" s="9" t="s">
        <v>178</v>
      </c>
      <c r="C62" s="46">
        <v>3.7</v>
      </c>
      <c r="D62" s="42">
        <v>3.9</v>
      </c>
      <c r="E62" s="42">
        <v>4</v>
      </c>
      <c r="Q62" s="30"/>
      <c r="R62" s="32"/>
    </row>
    <row r="63" spans="1:18" hidden="1" x14ac:dyDescent="0.25">
      <c r="A63" s="8" t="s">
        <v>181</v>
      </c>
      <c r="B63" s="9" t="s">
        <v>180</v>
      </c>
      <c r="C63" s="46">
        <v>31.3</v>
      </c>
      <c r="D63" s="42"/>
      <c r="E63" s="42"/>
      <c r="Q63" s="30"/>
      <c r="R63" s="32"/>
    </row>
    <row r="64" spans="1:18" ht="30" x14ac:dyDescent="0.25">
      <c r="A64" s="10" t="s">
        <v>78</v>
      </c>
      <c r="B64" s="9" t="s">
        <v>79</v>
      </c>
      <c r="C64" s="47">
        <v>32.5</v>
      </c>
      <c r="D64" s="42">
        <v>33.799999999999997</v>
      </c>
      <c r="E64" s="42">
        <v>35.1</v>
      </c>
      <c r="Q64" s="30"/>
      <c r="R64" s="32"/>
    </row>
    <row r="65" spans="1:18" ht="28.5" x14ac:dyDescent="0.25">
      <c r="A65" s="5" t="s">
        <v>80</v>
      </c>
      <c r="B65" s="6" t="s">
        <v>81</v>
      </c>
      <c r="C65" s="46">
        <f>C66</f>
        <v>1000</v>
      </c>
      <c r="D65" s="40">
        <f t="shared" ref="D65:E65" si="20">D66</f>
        <v>1000</v>
      </c>
      <c r="E65" s="40">
        <f t="shared" si="20"/>
        <v>1000</v>
      </c>
      <c r="Q65" s="30"/>
      <c r="R65" s="32"/>
    </row>
    <row r="66" spans="1:18" ht="75" x14ac:dyDescent="0.25">
      <c r="A66" s="10" t="s">
        <v>82</v>
      </c>
      <c r="B66" s="9" t="s">
        <v>83</v>
      </c>
      <c r="C66" s="47">
        <v>1000</v>
      </c>
      <c r="D66" s="42">
        <v>1000</v>
      </c>
      <c r="E66" s="42">
        <v>1000</v>
      </c>
      <c r="Q66" s="30"/>
      <c r="R66" s="32"/>
    </row>
    <row r="67" spans="1:18" x14ac:dyDescent="0.25">
      <c r="A67" s="5" t="s">
        <v>84</v>
      </c>
      <c r="B67" s="6" t="s">
        <v>85</v>
      </c>
      <c r="C67" s="46">
        <v>2364.4</v>
      </c>
      <c r="D67" s="43">
        <v>2364.4</v>
      </c>
      <c r="E67" s="43">
        <v>2364.4</v>
      </c>
      <c r="Q67" s="30"/>
      <c r="R67" s="32"/>
    </row>
    <row r="68" spans="1:18" x14ac:dyDescent="0.25">
      <c r="A68" s="5" t="s">
        <v>86</v>
      </c>
      <c r="B68" s="6" t="s">
        <v>87</v>
      </c>
      <c r="C68" s="46">
        <f>C69+C127+C128</f>
        <v>1487093.4529999997</v>
      </c>
      <c r="D68" s="40">
        <f t="shared" ref="D68:E68" si="21">D69+D127+D128</f>
        <v>592984.97100000002</v>
      </c>
      <c r="E68" s="40">
        <f t="shared" si="21"/>
        <v>615157.48499999999</v>
      </c>
      <c r="Q68" s="30"/>
      <c r="R68" s="32"/>
    </row>
    <row r="69" spans="1:18" ht="29.25" customHeight="1" x14ac:dyDescent="0.25">
      <c r="A69" s="5" t="s">
        <v>88</v>
      </c>
      <c r="B69" s="6" t="s">
        <v>89</v>
      </c>
      <c r="C69" s="46">
        <f>C70+C102+C74+C121</f>
        <v>1473614.4729999998</v>
      </c>
      <c r="D69" s="40">
        <f t="shared" ref="D69:E69" si="22">D70+D102+D74+D121</f>
        <v>592984.97100000002</v>
      </c>
      <c r="E69" s="40">
        <f t="shared" si="22"/>
        <v>615157.48499999999</v>
      </c>
      <c r="Q69" s="30"/>
      <c r="R69" s="32"/>
    </row>
    <row r="70" spans="1:18" ht="28.5" x14ac:dyDescent="0.25">
      <c r="A70" s="5" t="s">
        <v>90</v>
      </c>
      <c r="B70" s="6" t="s">
        <v>91</v>
      </c>
      <c r="C70" s="46">
        <f>C71+C72+C73</f>
        <v>192400</v>
      </c>
      <c r="D70" s="40">
        <f t="shared" ref="D70:E70" si="23">D71+D72+D73</f>
        <v>153920</v>
      </c>
      <c r="E70" s="40">
        <f t="shared" si="23"/>
        <v>153920</v>
      </c>
      <c r="Q70" s="30"/>
      <c r="R70" s="32"/>
    </row>
    <row r="71" spans="1:18" ht="45" x14ac:dyDescent="0.25">
      <c r="A71" s="8" t="s">
        <v>92</v>
      </c>
      <c r="B71" s="9" t="s">
        <v>93</v>
      </c>
      <c r="C71" s="48">
        <v>192400</v>
      </c>
      <c r="D71" s="42">
        <v>153920</v>
      </c>
      <c r="E71" s="42">
        <v>153920</v>
      </c>
      <c r="Q71" s="30"/>
      <c r="R71" s="32"/>
    </row>
    <row r="72" spans="1:18" ht="0.6" customHeight="1" x14ac:dyDescent="0.25">
      <c r="A72" s="8" t="s">
        <v>94</v>
      </c>
      <c r="B72" s="9" t="s">
        <v>95</v>
      </c>
      <c r="C72" s="48">
        <v>0</v>
      </c>
      <c r="D72" s="42"/>
      <c r="E72" s="42"/>
      <c r="Q72" s="30"/>
      <c r="R72" s="32"/>
    </row>
    <row r="73" spans="1:18" ht="30.6" hidden="1" customHeight="1" x14ac:dyDescent="0.25">
      <c r="A73" s="8" t="s">
        <v>96</v>
      </c>
      <c r="B73" s="9" t="s">
        <v>97</v>
      </c>
      <c r="C73" s="48">
        <v>0</v>
      </c>
      <c r="D73" s="42"/>
      <c r="E73" s="42"/>
      <c r="Q73" s="30"/>
      <c r="R73" s="32"/>
    </row>
    <row r="74" spans="1:18" ht="30.6" customHeight="1" x14ac:dyDescent="0.25">
      <c r="A74" s="5" t="s">
        <v>98</v>
      </c>
      <c r="B74" s="6" t="s">
        <v>99</v>
      </c>
      <c r="C74" s="46">
        <f>C75+C77+C81+C82+C83+C84+C85+C87+C90+C91+C92+C94</f>
        <v>795445.6</v>
      </c>
      <c r="D74" s="40">
        <f t="shared" ref="D74:E74" si="24">D76+D81+D84+D85+D86+D87+D94+D82+D75+D79+D78+D91+D90+D92+D77</f>
        <v>4060</v>
      </c>
      <c r="E74" s="40">
        <f t="shared" si="24"/>
        <v>5350</v>
      </c>
      <c r="Q74" s="30"/>
      <c r="R74" s="32"/>
    </row>
    <row r="75" spans="1:18" ht="46.9" customHeight="1" x14ac:dyDescent="0.25">
      <c r="A75" s="14" t="s">
        <v>100</v>
      </c>
      <c r="B75" s="9" t="s">
        <v>160</v>
      </c>
      <c r="C75" s="48">
        <v>175000</v>
      </c>
      <c r="D75" s="42">
        <v>0</v>
      </c>
      <c r="E75" s="42">
        <v>0</v>
      </c>
      <c r="Q75" s="30"/>
      <c r="R75" s="32"/>
    </row>
    <row r="76" spans="1:18" ht="30.6" hidden="1" customHeight="1" x14ac:dyDescent="0.25">
      <c r="A76" s="8" t="s">
        <v>101</v>
      </c>
      <c r="B76" s="9" t="s">
        <v>102</v>
      </c>
      <c r="C76" s="48"/>
      <c r="D76" s="42"/>
      <c r="E76" s="42"/>
      <c r="Q76" s="30"/>
      <c r="R76" s="32"/>
    </row>
    <row r="77" spans="1:18" ht="75.75" customHeight="1" x14ac:dyDescent="0.25">
      <c r="A77" s="8" t="s">
        <v>169</v>
      </c>
      <c r="B77" s="9" t="s">
        <v>168</v>
      </c>
      <c r="C77" s="48">
        <v>2703.5</v>
      </c>
      <c r="D77" s="42">
        <v>34</v>
      </c>
      <c r="E77" s="42">
        <v>34</v>
      </c>
      <c r="Q77" s="30"/>
      <c r="R77" s="32"/>
    </row>
    <row r="78" spans="1:18" ht="38.450000000000003" hidden="1" customHeight="1" x14ac:dyDescent="0.25">
      <c r="A78" s="8" t="s">
        <v>163</v>
      </c>
      <c r="B78" s="9" t="s">
        <v>162</v>
      </c>
      <c r="C78" s="48"/>
      <c r="D78" s="42"/>
      <c r="E78" s="42"/>
      <c r="Q78" s="30"/>
      <c r="R78" s="32"/>
    </row>
    <row r="79" spans="1:18" ht="29.45" hidden="1" customHeight="1" x14ac:dyDescent="0.25">
      <c r="A79" s="8" t="s">
        <v>103</v>
      </c>
      <c r="B79" s="9" t="s">
        <v>182</v>
      </c>
      <c r="C79" s="48"/>
      <c r="D79" s="42"/>
      <c r="E79" s="42"/>
      <c r="Q79" s="30"/>
      <c r="R79" s="32"/>
    </row>
    <row r="80" spans="1:18" ht="44.45" hidden="1" customHeight="1" x14ac:dyDescent="0.25">
      <c r="A80" s="8"/>
      <c r="B80" s="9" t="s">
        <v>183</v>
      </c>
      <c r="C80" s="48"/>
      <c r="D80" s="42"/>
      <c r="E80" s="42"/>
      <c r="Q80" s="30"/>
      <c r="R80" s="32"/>
    </row>
    <row r="81" spans="1:18" ht="75" x14ac:dyDescent="0.25">
      <c r="A81" s="8" t="s">
        <v>104</v>
      </c>
      <c r="B81" s="9" t="s">
        <v>105</v>
      </c>
      <c r="C81" s="48">
        <v>20193.900000000001</v>
      </c>
      <c r="D81" s="42">
        <v>213</v>
      </c>
      <c r="E81" s="42">
        <v>213</v>
      </c>
      <c r="Q81" s="30"/>
      <c r="R81" s="32"/>
    </row>
    <row r="82" spans="1:18" ht="44.45" customHeight="1" x14ac:dyDescent="0.25">
      <c r="A82" s="8" t="s">
        <v>106</v>
      </c>
      <c r="B82" s="9" t="s">
        <v>107</v>
      </c>
      <c r="C82" s="48">
        <v>187572.8</v>
      </c>
      <c r="D82" s="42">
        <v>0</v>
      </c>
      <c r="E82" s="42">
        <v>0</v>
      </c>
      <c r="Q82" s="30"/>
      <c r="R82" s="32"/>
    </row>
    <row r="83" spans="1:18" ht="30.75" customHeight="1" x14ac:dyDescent="0.25">
      <c r="A83" s="8" t="s">
        <v>185</v>
      </c>
      <c r="B83" s="28" t="s">
        <v>186</v>
      </c>
      <c r="C83" s="48">
        <v>8020.3</v>
      </c>
      <c r="D83" s="42"/>
      <c r="E83" s="42"/>
      <c r="Q83" s="30"/>
      <c r="R83" s="32"/>
    </row>
    <row r="84" spans="1:18" ht="60.75" customHeight="1" x14ac:dyDescent="0.25">
      <c r="A84" s="8" t="s">
        <v>108</v>
      </c>
      <c r="B84" s="9" t="s">
        <v>109</v>
      </c>
      <c r="C84" s="48">
        <v>560</v>
      </c>
      <c r="D84" s="42">
        <v>0</v>
      </c>
      <c r="E84" s="42">
        <v>0</v>
      </c>
      <c r="Q84" s="30"/>
      <c r="R84" s="32"/>
    </row>
    <row r="85" spans="1:18" ht="45" x14ac:dyDescent="0.25">
      <c r="A85" s="15" t="s">
        <v>110</v>
      </c>
      <c r="B85" s="16" t="s">
        <v>111</v>
      </c>
      <c r="C85" s="48">
        <v>2174.4</v>
      </c>
      <c r="D85" s="42"/>
      <c r="E85" s="42"/>
      <c r="Q85" s="30"/>
      <c r="R85" s="32"/>
    </row>
    <row r="86" spans="1:18" ht="1.1499999999999999" hidden="1" customHeight="1" x14ac:dyDescent="0.25">
      <c r="A86" s="14" t="s">
        <v>112</v>
      </c>
      <c r="B86" s="16" t="s">
        <v>113</v>
      </c>
      <c r="C86" s="48"/>
      <c r="D86" s="42"/>
      <c r="E86" s="42"/>
      <c r="Q86" s="30"/>
      <c r="R86" s="32"/>
    </row>
    <row r="87" spans="1:18" ht="30.6" customHeight="1" x14ac:dyDescent="0.25">
      <c r="A87" s="10" t="s">
        <v>114</v>
      </c>
      <c r="B87" s="9" t="s">
        <v>115</v>
      </c>
      <c r="C87" s="47">
        <f>C89</f>
        <v>142.30000000000001</v>
      </c>
      <c r="D87" s="42">
        <v>0</v>
      </c>
      <c r="E87" s="42">
        <v>0</v>
      </c>
      <c r="Q87" s="30"/>
      <c r="R87" s="32"/>
    </row>
    <row r="88" spans="1:18" ht="29.45" hidden="1" customHeight="1" x14ac:dyDescent="0.25">
      <c r="A88" s="8"/>
      <c r="B88" s="17" t="s">
        <v>116</v>
      </c>
      <c r="C88" s="48"/>
      <c r="D88" s="42"/>
      <c r="E88" s="42"/>
      <c r="Q88" s="30"/>
      <c r="R88" s="32"/>
    </row>
    <row r="89" spans="1:18" ht="33.6" hidden="1" customHeight="1" x14ac:dyDescent="0.25">
      <c r="A89" s="8"/>
      <c r="B89" s="17" t="s">
        <v>117</v>
      </c>
      <c r="C89" s="48">
        <v>142.30000000000001</v>
      </c>
      <c r="D89" s="42">
        <v>141.6</v>
      </c>
      <c r="E89" s="42">
        <v>145.1</v>
      </c>
      <c r="Q89" s="30"/>
      <c r="R89" s="32"/>
    </row>
    <row r="90" spans="1:18" ht="46.15" customHeight="1" x14ac:dyDescent="0.25">
      <c r="A90" s="8" t="s">
        <v>167</v>
      </c>
      <c r="B90" s="17" t="s">
        <v>166</v>
      </c>
      <c r="C90" s="48">
        <v>5050.5</v>
      </c>
      <c r="D90" s="42">
        <v>0</v>
      </c>
      <c r="E90" s="42">
        <v>0</v>
      </c>
      <c r="Q90" s="30"/>
      <c r="R90" s="32"/>
    </row>
    <row r="91" spans="1:18" ht="28.9" customHeight="1" x14ac:dyDescent="0.25">
      <c r="A91" s="8" t="s">
        <v>164</v>
      </c>
      <c r="B91" s="17" t="s">
        <v>165</v>
      </c>
      <c r="C91" s="48">
        <v>255900.5</v>
      </c>
      <c r="D91" s="42">
        <v>0</v>
      </c>
      <c r="E91" s="42">
        <v>0</v>
      </c>
      <c r="Q91" s="30"/>
      <c r="R91" s="32"/>
    </row>
    <row r="92" spans="1:18" ht="44.45" customHeight="1" x14ac:dyDescent="0.25">
      <c r="A92" s="8" t="s">
        <v>194</v>
      </c>
      <c r="B92" s="17" t="s">
        <v>195</v>
      </c>
      <c r="C92" s="48">
        <v>93142.399999999994</v>
      </c>
      <c r="D92" s="42">
        <v>0</v>
      </c>
      <c r="E92" s="42">
        <v>0</v>
      </c>
      <c r="Q92" s="30"/>
      <c r="R92" s="32"/>
    </row>
    <row r="93" spans="1:18" ht="23.45" hidden="1" customHeight="1" x14ac:dyDescent="0.25">
      <c r="A93" s="8" t="s">
        <v>188</v>
      </c>
      <c r="B93" s="17" t="s">
        <v>187</v>
      </c>
      <c r="C93" s="48">
        <v>0</v>
      </c>
      <c r="D93" s="42"/>
      <c r="E93" s="42"/>
      <c r="Q93" s="30"/>
      <c r="R93" s="32"/>
    </row>
    <row r="94" spans="1:18" x14ac:dyDescent="0.25">
      <c r="A94" s="8" t="s">
        <v>118</v>
      </c>
      <c r="B94" s="9" t="s">
        <v>119</v>
      </c>
      <c r="C94" s="48">
        <f>C97+C98+C95+C101+C96+C100</f>
        <v>44985</v>
      </c>
      <c r="D94" s="42">
        <f>D97</f>
        <v>3813</v>
      </c>
      <c r="E94" s="42">
        <f>E97+E95</f>
        <v>5103</v>
      </c>
      <c r="Q94" s="30"/>
      <c r="R94" s="32"/>
    </row>
    <row r="95" spans="1:18" ht="46.5" customHeight="1" x14ac:dyDescent="0.25">
      <c r="A95" s="14"/>
      <c r="B95" s="9" t="s">
        <v>196</v>
      </c>
      <c r="C95" s="48">
        <v>0</v>
      </c>
      <c r="D95" s="42">
        <v>0</v>
      </c>
      <c r="E95" s="42">
        <v>1290</v>
      </c>
      <c r="Q95" s="30"/>
      <c r="R95" s="32"/>
    </row>
    <row r="96" spans="1:18" ht="33.6" customHeight="1" x14ac:dyDescent="0.25">
      <c r="A96" s="14"/>
      <c r="B96" s="9" t="s">
        <v>193</v>
      </c>
      <c r="C96" s="48">
        <v>17000</v>
      </c>
      <c r="D96" s="42"/>
      <c r="E96" s="42"/>
      <c r="P96" s="33"/>
      <c r="Q96" s="30"/>
      <c r="R96" s="32"/>
    </row>
    <row r="97" spans="1:18" ht="90" x14ac:dyDescent="0.25">
      <c r="A97" s="14"/>
      <c r="B97" s="9" t="s">
        <v>120</v>
      </c>
      <c r="C97" s="48">
        <v>3813</v>
      </c>
      <c r="D97" s="42">
        <v>3813</v>
      </c>
      <c r="E97" s="42">
        <v>3813</v>
      </c>
      <c r="Q97" s="30"/>
      <c r="R97" s="32"/>
    </row>
    <row r="98" spans="1:18" ht="30.75" customHeight="1" x14ac:dyDescent="0.25">
      <c r="A98" s="14"/>
      <c r="B98" s="9" t="s">
        <v>121</v>
      </c>
      <c r="C98" s="48">
        <v>20172</v>
      </c>
      <c r="D98" s="42">
        <v>0</v>
      </c>
      <c r="E98" s="42">
        <v>0</v>
      </c>
      <c r="Q98" s="30"/>
      <c r="R98" s="32"/>
    </row>
    <row r="99" spans="1:18" ht="31.5" hidden="1" customHeight="1" x14ac:dyDescent="0.25">
      <c r="A99" s="8"/>
      <c r="B99" s="9" t="s">
        <v>122</v>
      </c>
      <c r="C99" s="48"/>
      <c r="D99" s="42"/>
      <c r="E99" s="42"/>
      <c r="Q99" s="30"/>
      <c r="R99" s="32"/>
    </row>
    <row r="100" spans="1:18" ht="45" x14ac:dyDescent="0.25">
      <c r="A100" s="8"/>
      <c r="B100" s="9" t="s">
        <v>197</v>
      </c>
      <c r="C100" s="48">
        <v>4000</v>
      </c>
      <c r="D100" s="42">
        <v>0</v>
      </c>
      <c r="E100" s="42">
        <v>0</v>
      </c>
      <c r="Q100" s="30"/>
      <c r="R100" s="32"/>
    </row>
    <row r="101" spans="1:18" ht="29.45" customHeight="1" x14ac:dyDescent="0.25">
      <c r="A101" s="8"/>
      <c r="B101" s="9" t="s">
        <v>202</v>
      </c>
      <c r="C101" s="48">
        <v>0</v>
      </c>
      <c r="D101" s="42"/>
      <c r="E101" s="42"/>
      <c r="Q101" s="30"/>
      <c r="R101" s="32"/>
    </row>
    <row r="102" spans="1:18" ht="28.5" x14ac:dyDescent="0.25">
      <c r="A102" s="5" t="s">
        <v>123</v>
      </c>
      <c r="B102" s="6" t="s">
        <v>124</v>
      </c>
      <c r="C102" s="46">
        <f>C103+C116+C119+C120</f>
        <v>441988.09999999992</v>
      </c>
      <c r="D102" s="40">
        <f t="shared" ref="D102:E102" si="25">D103+D116+D119+D120</f>
        <v>432369.99999999994</v>
      </c>
      <c r="E102" s="40">
        <f t="shared" si="25"/>
        <v>453213.29999999993</v>
      </c>
      <c r="Q102" s="30"/>
      <c r="R102" s="32"/>
    </row>
    <row r="103" spans="1:18" ht="38.450000000000003" customHeight="1" x14ac:dyDescent="0.25">
      <c r="A103" s="8" t="s">
        <v>125</v>
      </c>
      <c r="B103" s="9" t="s">
        <v>126</v>
      </c>
      <c r="C103" s="47">
        <f>C104+C105+C106+C107+C108+C110+C112+C113+C114+C109+C111+C115</f>
        <v>428593.29999999993</v>
      </c>
      <c r="D103" s="41">
        <f>D104+D105+D106+D107+D108+D110+D112+D113+D114+D109+D111+D115</f>
        <v>421345.59999999992</v>
      </c>
      <c r="E103" s="41">
        <f t="shared" ref="E103" si="26">E104+E105+E106+E107+E108+E110+E112+E113+E114+E109+E111+E115</f>
        <v>441691.79999999993</v>
      </c>
      <c r="Q103" s="30"/>
      <c r="R103" s="32"/>
    </row>
    <row r="104" spans="1:18" ht="123" customHeight="1" x14ac:dyDescent="0.25">
      <c r="A104" s="8" t="s">
        <v>125</v>
      </c>
      <c r="B104" s="9" t="s">
        <v>127</v>
      </c>
      <c r="C104" s="48">
        <v>493</v>
      </c>
      <c r="D104" s="42">
        <v>493</v>
      </c>
      <c r="E104" s="42">
        <v>493</v>
      </c>
      <c r="Q104" s="30"/>
      <c r="R104" s="32"/>
    </row>
    <row r="105" spans="1:18" ht="100.9" hidden="1" customHeight="1" x14ac:dyDescent="0.25">
      <c r="A105" s="8" t="s">
        <v>125</v>
      </c>
      <c r="B105" s="12" t="s">
        <v>128</v>
      </c>
      <c r="C105" s="48">
        <v>0</v>
      </c>
      <c r="D105" s="42">
        <v>0</v>
      </c>
      <c r="E105" s="42">
        <v>0</v>
      </c>
      <c r="Q105" s="30"/>
      <c r="R105" s="32"/>
    </row>
    <row r="106" spans="1:18" ht="150.75" customHeight="1" x14ac:dyDescent="0.25">
      <c r="A106" s="8" t="s">
        <v>125</v>
      </c>
      <c r="B106" s="12" t="s">
        <v>129</v>
      </c>
      <c r="C106" s="48">
        <v>109233.2</v>
      </c>
      <c r="D106" s="42">
        <v>118443</v>
      </c>
      <c r="E106" s="42">
        <v>124484</v>
      </c>
      <c r="Q106" s="30"/>
      <c r="R106" s="32"/>
    </row>
    <row r="107" spans="1:18" ht="165" customHeight="1" x14ac:dyDescent="0.25">
      <c r="A107" s="8" t="s">
        <v>125</v>
      </c>
      <c r="B107" s="12" t="s">
        <v>130</v>
      </c>
      <c r="C107" s="48">
        <v>303130</v>
      </c>
      <c r="D107" s="42">
        <v>286636</v>
      </c>
      <c r="E107" s="42">
        <v>300903</v>
      </c>
      <c r="Q107" s="30"/>
      <c r="R107" s="32"/>
    </row>
    <row r="108" spans="1:18" ht="45" x14ac:dyDescent="0.25">
      <c r="A108" s="8" t="s">
        <v>125</v>
      </c>
      <c r="B108" s="9" t="s">
        <v>131</v>
      </c>
      <c r="C108" s="48">
        <v>263.5</v>
      </c>
      <c r="D108" s="42">
        <v>263.5</v>
      </c>
      <c r="E108" s="42">
        <v>263.5</v>
      </c>
      <c r="Q108" s="30"/>
      <c r="R108" s="32"/>
    </row>
    <row r="109" spans="1:18" ht="13.15" customHeight="1" x14ac:dyDescent="0.25">
      <c r="A109" s="8" t="s">
        <v>125</v>
      </c>
      <c r="B109" s="9" t="s">
        <v>132</v>
      </c>
      <c r="C109" s="48">
        <v>0.5</v>
      </c>
      <c r="D109" s="42">
        <v>0.5</v>
      </c>
      <c r="E109" s="42">
        <v>0.5</v>
      </c>
      <c r="Q109" s="30"/>
      <c r="R109" s="32"/>
    </row>
    <row r="110" spans="1:18" ht="58.5" customHeight="1" x14ac:dyDescent="0.25">
      <c r="A110" s="8" t="s">
        <v>125</v>
      </c>
      <c r="B110" s="9" t="s">
        <v>133</v>
      </c>
      <c r="C110" s="48">
        <v>0</v>
      </c>
      <c r="D110" s="42">
        <v>0</v>
      </c>
      <c r="E110" s="42">
        <v>0</v>
      </c>
      <c r="Q110" s="30"/>
      <c r="R110" s="32"/>
    </row>
    <row r="111" spans="1:18" ht="75.75" customHeight="1" x14ac:dyDescent="0.25">
      <c r="A111" s="8" t="s">
        <v>125</v>
      </c>
      <c r="B111" s="9" t="s">
        <v>134</v>
      </c>
      <c r="C111" s="48">
        <v>4814.3</v>
      </c>
      <c r="D111" s="42">
        <v>4814.3</v>
      </c>
      <c r="E111" s="42">
        <v>4814.3</v>
      </c>
      <c r="Q111" s="30"/>
      <c r="R111" s="32"/>
    </row>
    <row r="112" spans="1:18" ht="75" x14ac:dyDescent="0.25">
      <c r="A112" s="8" t="s">
        <v>125</v>
      </c>
      <c r="B112" s="9" t="s">
        <v>135</v>
      </c>
      <c r="C112" s="48">
        <v>8109.6</v>
      </c>
      <c r="D112" s="42">
        <v>8109.6</v>
      </c>
      <c r="E112" s="42">
        <v>8109.6</v>
      </c>
      <c r="Q112" s="30"/>
      <c r="R112" s="32"/>
    </row>
    <row r="113" spans="1:18" ht="60" hidden="1" x14ac:dyDescent="0.25">
      <c r="A113" s="8" t="s">
        <v>125</v>
      </c>
      <c r="B113" s="9" t="s">
        <v>136</v>
      </c>
      <c r="C113" s="48">
        <v>0</v>
      </c>
      <c r="D113" s="42">
        <v>0</v>
      </c>
      <c r="E113" s="42">
        <v>0</v>
      </c>
      <c r="Q113" s="30"/>
      <c r="R113" s="32"/>
    </row>
    <row r="114" spans="1:18" ht="60" x14ac:dyDescent="0.25">
      <c r="A114" s="8" t="s">
        <v>125</v>
      </c>
      <c r="B114" s="9" t="s">
        <v>137</v>
      </c>
      <c r="C114" s="48">
        <v>923.6</v>
      </c>
      <c r="D114" s="42">
        <v>960.1</v>
      </c>
      <c r="E114" s="42">
        <v>998.3</v>
      </c>
      <c r="Q114" s="30"/>
      <c r="R114" s="32"/>
    </row>
    <row r="115" spans="1:18" ht="53.45" customHeight="1" x14ac:dyDescent="0.25">
      <c r="A115" s="8" t="s">
        <v>125</v>
      </c>
      <c r="B115" s="12" t="s">
        <v>138</v>
      </c>
      <c r="C115" s="48">
        <v>1625.6</v>
      </c>
      <c r="D115" s="42">
        <v>1625.6</v>
      </c>
      <c r="E115" s="42">
        <v>1625.6</v>
      </c>
      <c r="Q115" s="30"/>
      <c r="R115" s="32"/>
    </row>
    <row r="116" spans="1:18" ht="75" hidden="1" x14ac:dyDescent="0.25">
      <c r="A116" s="8" t="s">
        <v>139</v>
      </c>
      <c r="B116" s="12" t="s">
        <v>161</v>
      </c>
      <c r="C116" s="47">
        <f>C117+C118</f>
        <v>0</v>
      </c>
      <c r="D116" s="41">
        <f t="shared" ref="D116:E116" si="27">D117+D118</f>
        <v>0</v>
      </c>
      <c r="E116" s="41">
        <f t="shared" si="27"/>
        <v>0</v>
      </c>
      <c r="Q116" s="30"/>
      <c r="R116" s="32"/>
    </row>
    <row r="117" spans="1:18" ht="76.900000000000006" hidden="1" customHeight="1" x14ac:dyDescent="0.25">
      <c r="A117" s="8"/>
      <c r="B117" s="12" t="s">
        <v>140</v>
      </c>
      <c r="C117" s="48">
        <v>0</v>
      </c>
      <c r="D117" s="42">
        <v>0</v>
      </c>
      <c r="E117" s="42">
        <v>0</v>
      </c>
      <c r="Q117" s="30"/>
      <c r="R117" s="32"/>
    </row>
    <row r="118" spans="1:18" ht="55.15" hidden="1" customHeight="1" x14ac:dyDescent="0.25">
      <c r="A118" s="8"/>
      <c r="B118" s="12" t="s">
        <v>141</v>
      </c>
      <c r="C118" s="48">
        <v>0</v>
      </c>
      <c r="D118" s="42">
        <v>0</v>
      </c>
      <c r="E118" s="42">
        <v>0</v>
      </c>
      <c r="Q118" s="30"/>
      <c r="R118" s="32"/>
    </row>
    <row r="119" spans="1:18" ht="90" x14ac:dyDescent="0.25">
      <c r="A119" s="8" t="s">
        <v>142</v>
      </c>
      <c r="B119" s="12" t="s">
        <v>143</v>
      </c>
      <c r="C119" s="48">
        <v>283</v>
      </c>
      <c r="D119" s="42">
        <v>283</v>
      </c>
      <c r="E119" s="42">
        <v>283</v>
      </c>
      <c r="Q119" s="30"/>
      <c r="R119" s="32"/>
    </row>
    <row r="120" spans="1:18" ht="75" x14ac:dyDescent="0.25">
      <c r="A120" s="8" t="s">
        <v>144</v>
      </c>
      <c r="B120" s="9" t="s">
        <v>200</v>
      </c>
      <c r="C120" s="48">
        <v>13111.8</v>
      </c>
      <c r="D120" s="42">
        <v>10741.4</v>
      </c>
      <c r="E120" s="42">
        <v>11238.5</v>
      </c>
      <c r="Q120" s="30"/>
      <c r="R120" s="32"/>
    </row>
    <row r="121" spans="1:18" x14ac:dyDescent="0.25">
      <c r="A121" s="5" t="s">
        <v>145</v>
      </c>
      <c r="B121" s="6" t="s">
        <v>146</v>
      </c>
      <c r="C121" s="46">
        <f>C124+C122+C125+C123</f>
        <v>43780.773000000008</v>
      </c>
      <c r="D121" s="40">
        <f t="shared" ref="D121:E121" si="28">D124+D122+D125</f>
        <v>2634.971</v>
      </c>
      <c r="E121" s="40">
        <f t="shared" si="28"/>
        <v>2674.1849999999999</v>
      </c>
      <c r="Q121" s="30"/>
      <c r="R121" s="32"/>
    </row>
    <row r="122" spans="1:18" ht="76.5" customHeight="1" x14ac:dyDescent="0.25">
      <c r="A122" s="8" t="s">
        <v>147</v>
      </c>
      <c r="B122" s="9" t="s">
        <v>148</v>
      </c>
      <c r="C122" s="48">
        <v>935.673</v>
      </c>
      <c r="D122" s="44">
        <v>959.17100000000005</v>
      </c>
      <c r="E122" s="44">
        <v>998.38499999999999</v>
      </c>
      <c r="F122" s="39" t="s">
        <v>199</v>
      </c>
      <c r="G122">
        <v>959171</v>
      </c>
      <c r="H122">
        <v>998385</v>
      </c>
      <c r="Q122" s="30"/>
      <c r="R122" s="32"/>
    </row>
    <row r="123" spans="1:18" ht="180" x14ac:dyDescent="0.25">
      <c r="A123" s="8" t="s">
        <v>191</v>
      </c>
      <c r="B123" s="9" t="s">
        <v>192</v>
      </c>
      <c r="C123" s="48">
        <v>859.4</v>
      </c>
      <c r="D123" s="44"/>
      <c r="E123" s="44"/>
      <c r="Q123" s="30"/>
      <c r="R123" s="32"/>
    </row>
    <row r="124" spans="1:18" ht="135" customHeight="1" x14ac:dyDescent="0.25">
      <c r="A124" s="10" t="s">
        <v>149</v>
      </c>
      <c r="B124" s="9" t="s">
        <v>184</v>
      </c>
      <c r="C124" s="48">
        <v>40309.9</v>
      </c>
      <c r="D124" s="42"/>
      <c r="E124" s="42"/>
      <c r="Q124" s="30"/>
      <c r="R124" s="32"/>
    </row>
    <row r="125" spans="1:18" ht="30" x14ac:dyDescent="0.25">
      <c r="A125" s="15" t="s">
        <v>150</v>
      </c>
      <c r="B125" s="16" t="s">
        <v>151</v>
      </c>
      <c r="C125" s="48">
        <v>1675.8</v>
      </c>
      <c r="D125" s="42">
        <v>1675.8</v>
      </c>
      <c r="E125" s="42">
        <v>1675.8</v>
      </c>
      <c r="Q125" s="30"/>
      <c r="R125" s="32"/>
    </row>
    <row r="126" spans="1:18" ht="28.9" customHeight="1" x14ac:dyDescent="0.25">
      <c r="A126" s="5" t="s">
        <v>152</v>
      </c>
      <c r="B126" s="6" t="s">
        <v>153</v>
      </c>
      <c r="C126" s="46">
        <f>C127</f>
        <v>13478.98</v>
      </c>
      <c r="D126" s="42"/>
      <c r="E126" s="42"/>
      <c r="Q126" s="30"/>
      <c r="R126" s="32"/>
    </row>
    <row r="127" spans="1:18" ht="30" x14ac:dyDescent="0.25">
      <c r="A127" s="8" t="s">
        <v>154</v>
      </c>
      <c r="B127" s="12" t="s">
        <v>153</v>
      </c>
      <c r="C127" s="49">
        <v>13478.98</v>
      </c>
      <c r="D127" s="42"/>
      <c r="E127" s="42"/>
      <c r="Q127" s="30"/>
      <c r="R127" s="32"/>
    </row>
    <row r="128" spans="1:18" ht="27" hidden="1" customHeight="1" x14ac:dyDescent="0.25">
      <c r="A128" s="18" t="s">
        <v>155</v>
      </c>
      <c r="B128" s="19" t="s">
        <v>156</v>
      </c>
      <c r="C128" s="36">
        <f>C129</f>
        <v>0</v>
      </c>
      <c r="Q128" s="30"/>
      <c r="R128" s="32"/>
    </row>
    <row r="129" spans="1:18" ht="24" hidden="1" customHeight="1" x14ac:dyDescent="0.25">
      <c r="A129" s="8" t="s">
        <v>157</v>
      </c>
      <c r="B129" s="12" t="s">
        <v>158</v>
      </c>
      <c r="C129" s="37"/>
      <c r="Q129" s="30"/>
      <c r="R129" s="32"/>
    </row>
    <row r="130" spans="1:18" x14ac:dyDescent="0.25">
      <c r="P130" s="30"/>
      <c r="Q130" s="30"/>
      <c r="R130" s="32"/>
    </row>
    <row r="131" spans="1:18" x14ac:dyDescent="0.25">
      <c r="Q131" s="30"/>
      <c r="R131" s="32"/>
    </row>
    <row r="132" spans="1:18" ht="2.4500000000000002" customHeight="1" x14ac:dyDescent="0.25">
      <c r="C132" s="34" t="s">
        <v>189</v>
      </c>
      <c r="Q132" s="30"/>
      <c r="R132" s="32"/>
    </row>
    <row r="133" spans="1:18" hidden="1" x14ac:dyDescent="0.25">
      <c r="A133" s="20"/>
      <c r="B133" s="21"/>
      <c r="C133" s="38" t="s">
        <v>190</v>
      </c>
      <c r="Q133" s="30"/>
      <c r="R133" s="32"/>
    </row>
    <row r="134" spans="1:18" x14ac:dyDescent="0.25">
      <c r="A134" s="20"/>
      <c r="B134" s="21"/>
      <c r="C134" s="38"/>
      <c r="Q134" s="30"/>
      <c r="R134" s="32"/>
    </row>
    <row r="135" spans="1:18" x14ac:dyDescent="0.25">
      <c r="A135" s="20"/>
      <c r="B135" s="21"/>
      <c r="C135" s="38"/>
      <c r="Q135" s="30"/>
      <c r="R135" s="32"/>
    </row>
    <row r="136" spans="1:18" x14ac:dyDescent="0.25">
      <c r="A136" s="20"/>
      <c r="B136" s="21"/>
      <c r="C136" s="38"/>
      <c r="Q136" s="30"/>
      <c r="R136" s="32"/>
    </row>
    <row r="137" spans="1:18" x14ac:dyDescent="0.25">
      <c r="A137" s="20"/>
      <c r="B137" s="21"/>
      <c r="C137" s="38"/>
      <c r="Q137" s="30"/>
      <c r="R137" s="32"/>
    </row>
    <row r="138" spans="1:18" ht="15.75" x14ac:dyDescent="0.25">
      <c r="A138" s="22"/>
      <c r="B138" s="21"/>
      <c r="C138" s="38"/>
      <c r="Q138" s="30"/>
      <c r="R138" s="32"/>
    </row>
    <row r="139" spans="1:18" ht="15.75" x14ac:dyDescent="0.25">
      <c r="A139" s="22"/>
      <c r="B139" s="21"/>
      <c r="C139" s="38"/>
      <c r="Q139" s="30"/>
      <c r="R139" s="32"/>
    </row>
    <row r="140" spans="1:18" ht="15.75" x14ac:dyDescent="0.25">
      <c r="A140" s="22"/>
      <c r="B140" s="21"/>
      <c r="C140" s="38"/>
      <c r="Q140" s="30"/>
      <c r="R140" s="32"/>
    </row>
    <row r="141" spans="1:18" ht="15.75" x14ac:dyDescent="0.25">
      <c r="A141" s="22"/>
      <c r="B141" s="23"/>
      <c r="Q141" s="30"/>
      <c r="R141" s="32"/>
    </row>
    <row r="142" spans="1:18" ht="15.75" x14ac:dyDescent="0.25">
      <c r="A142" s="22"/>
      <c r="B142" s="23"/>
      <c r="Q142" s="30"/>
      <c r="R142" s="32"/>
    </row>
    <row r="143" spans="1:18" ht="15.75" x14ac:dyDescent="0.25">
      <c r="A143" s="22"/>
      <c r="B143" s="23"/>
      <c r="Q143" s="30"/>
      <c r="R143" s="32"/>
    </row>
    <row r="144" spans="1:18" ht="15.75" x14ac:dyDescent="0.25">
      <c r="A144" s="22"/>
      <c r="B144" s="23"/>
      <c r="Q144" s="30"/>
      <c r="R144" s="32"/>
    </row>
    <row r="145" spans="1:18" ht="15.75" x14ac:dyDescent="0.25">
      <c r="A145" s="22"/>
      <c r="B145" s="23"/>
      <c r="Q145" s="30"/>
      <c r="R145" s="32"/>
    </row>
    <row r="146" spans="1:18" ht="15.75" x14ac:dyDescent="0.25">
      <c r="A146" s="22"/>
      <c r="B146" s="23"/>
      <c r="Q146" s="30"/>
      <c r="R146" s="32"/>
    </row>
    <row r="147" spans="1:18" ht="15.75" x14ac:dyDescent="0.25">
      <c r="A147" s="22"/>
      <c r="B147" s="23"/>
      <c r="Q147" s="30"/>
      <c r="R147" s="32"/>
    </row>
    <row r="148" spans="1:18" ht="15.75" x14ac:dyDescent="0.25">
      <c r="A148" s="22"/>
      <c r="B148" s="23"/>
      <c r="Q148" s="30"/>
      <c r="R148" s="31"/>
    </row>
    <row r="149" spans="1:18" ht="15.75" x14ac:dyDescent="0.25">
      <c r="A149" s="22"/>
      <c r="B149" s="23"/>
      <c r="Q149" s="30"/>
      <c r="R149" s="31"/>
    </row>
    <row r="150" spans="1:18" ht="15.75" x14ac:dyDescent="0.25">
      <c r="A150" s="22"/>
      <c r="B150" s="23"/>
      <c r="R150" s="31"/>
    </row>
    <row r="151" spans="1:18" ht="15.75" x14ac:dyDescent="0.25">
      <c r="A151" s="22"/>
      <c r="B151" s="23"/>
      <c r="R151" s="31"/>
    </row>
    <row r="152" spans="1:18" ht="15.75" x14ac:dyDescent="0.25">
      <c r="A152" s="22"/>
      <c r="B152" s="23"/>
    </row>
    <row r="153" spans="1:18" x14ac:dyDescent="0.25">
      <c r="B153" s="24"/>
    </row>
    <row r="154" spans="1:18" x14ac:dyDescent="0.25">
      <c r="B154" s="24"/>
    </row>
    <row r="155" spans="1:18" x14ac:dyDescent="0.25">
      <c r="B155" s="24"/>
    </row>
  </sheetData>
  <mergeCells count="7">
    <mergeCell ref="A14:C15"/>
    <mergeCell ref="A13:C13"/>
    <mergeCell ref="A8:C8"/>
    <mergeCell ref="A9:C9"/>
    <mergeCell ref="A12:C12"/>
    <mergeCell ref="A10:C10"/>
    <mergeCell ref="A11:C11"/>
  </mergeCells>
  <printOptions horizontalCentered="1"/>
  <pageMargins left="0.98425196850393704" right="0.39370078740157483" top="0.59055118110236227" bottom="0.59055118110236227" header="0" footer="0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2024-12-26T09:15:18Z</dcterms:modified>
</cp:coreProperties>
</file>