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11EFA1B4-3FDE-4120-A8F2-ADCED8FAD3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Лист1!$A$8:$H$134</definedName>
  </definedNames>
  <calcPr calcId="181029"/>
</workbook>
</file>

<file path=xl/calcChain.xml><?xml version="1.0" encoding="utf-8"?>
<calcChain xmlns="http://schemas.openxmlformats.org/spreadsheetml/2006/main">
  <c r="E128" i="1" l="1"/>
  <c r="D128" i="1"/>
  <c r="D101" i="1" l="1"/>
  <c r="E94" i="1"/>
  <c r="D94" i="1"/>
  <c r="E101" i="1" l="1"/>
  <c r="E67" i="1"/>
  <c r="D67" i="1"/>
  <c r="C57" i="1"/>
  <c r="D57" i="1"/>
  <c r="E57" i="1"/>
  <c r="C128" i="1" l="1"/>
  <c r="C101" i="1" l="1"/>
  <c r="C81" i="1" l="1"/>
  <c r="C67" i="1" l="1"/>
  <c r="E77" i="1" l="1"/>
  <c r="D77" i="1"/>
  <c r="E72" i="1"/>
  <c r="D72" i="1"/>
  <c r="E62" i="1"/>
  <c r="D62" i="1"/>
  <c r="E59" i="1"/>
  <c r="D59" i="1"/>
  <c r="E55" i="1"/>
  <c r="D55" i="1"/>
  <c r="E50" i="1"/>
  <c r="E49" i="1" s="1"/>
  <c r="D50" i="1"/>
  <c r="D49" i="1" s="1"/>
  <c r="E46" i="1"/>
  <c r="E45" i="1" s="1"/>
  <c r="D46" i="1"/>
  <c r="D45" i="1" s="1"/>
  <c r="E43" i="1"/>
  <c r="E42" i="1" s="1"/>
  <c r="D43" i="1"/>
  <c r="D42" i="1" s="1"/>
  <c r="E40" i="1"/>
  <c r="D40" i="1"/>
  <c r="E38" i="1"/>
  <c r="D38" i="1"/>
  <c r="E36" i="1"/>
  <c r="D36" i="1"/>
  <c r="E34" i="1"/>
  <c r="D34" i="1"/>
  <c r="E30" i="1"/>
  <c r="E29" i="1" s="1"/>
  <c r="D30" i="1"/>
  <c r="D29" i="1" s="1"/>
  <c r="C36" i="1"/>
  <c r="D53" i="1" l="1"/>
  <c r="D52" i="1" s="1"/>
  <c r="E53" i="1"/>
  <c r="E52" i="1" s="1"/>
  <c r="D54" i="1"/>
  <c r="E54" i="1"/>
  <c r="D33" i="1"/>
  <c r="D32" i="1" s="1"/>
  <c r="D28" i="1" s="1"/>
  <c r="E33" i="1"/>
  <c r="E32" i="1" s="1"/>
  <c r="E28" i="1" s="1"/>
  <c r="D110" i="1"/>
  <c r="E123" i="1"/>
  <c r="D123" i="1"/>
  <c r="E110" i="1"/>
  <c r="E81" i="1"/>
  <c r="C38" i="1"/>
  <c r="C34" i="1"/>
  <c r="C30" i="1"/>
  <c r="D27" i="1" l="1"/>
  <c r="D109" i="1"/>
  <c r="E27" i="1"/>
  <c r="E109" i="1"/>
  <c r="E76" i="1" s="1"/>
  <c r="E75" i="1" s="1"/>
  <c r="D81" i="1"/>
  <c r="C33" i="1"/>
  <c r="E26" i="1" l="1"/>
  <c r="D76" i="1"/>
  <c r="D75" i="1" s="1"/>
  <c r="D26" i="1" s="1"/>
  <c r="C32" i="1"/>
  <c r="C110" i="1"/>
  <c r="C135" i="1"/>
  <c r="C133" i="1"/>
  <c r="C123" i="1"/>
  <c r="C77" i="1"/>
  <c r="C72" i="1"/>
  <c r="C62" i="1"/>
  <c r="C59" i="1"/>
  <c r="C55" i="1"/>
  <c r="C50" i="1"/>
  <c r="C46" i="1"/>
  <c r="C43" i="1"/>
  <c r="C40" i="1"/>
  <c r="C29" i="1"/>
  <c r="C45" i="1" l="1"/>
  <c r="C49" i="1"/>
  <c r="C42" i="1"/>
  <c r="C54" i="1"/>
  <c r="C53" i="1"/>
  <c r="C109" i="1"/>
  <c r="C76" i="1" l="1"/>
  <c r="C75" i="1" s="1"/>
  <c r="C52" i="1"/>
  <c r="C28" i="1"/>
  <c r="C27" i="1" l="1"/>
  <c r="C26" i="1" s="1"/>
</calcChain>
</file>

<file path=xl/sharedStrings.xml><?xml version="1.0" encoding="utf-8"?>
<sst xmlns="http://schemas.openxmlformats.org/spreadsheetml/2006/main" count="222" uniqueCount="206">
  <si>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</si>
  <si>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</si>
  <si>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</si>
  <si>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</si>
  <si>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</si>
  <si>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</si>
  <si>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</si>
  <si>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</si>
  <si>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</si>
  <si>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</si>
  <si>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</si>
  <si>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</si>
  <si>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</si>
  <si>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</si>
  <si>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</si>
  <si>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</si>
  <si>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</si>
  <si>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</si>
  <si>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</si>
  <si>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</si>
  <si>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</si>
  <si>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</si>
  <si>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</si>
  <si>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</si>
  <si>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</si>
  <si>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</si>
  <si>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</si>
  <si>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</si>
  <si>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</si>
  <si>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</si>
  <si>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</si>
  <si>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</si>
  <si>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</si>
  <si>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</si>
  <si>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</si>
  <si>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</si>
  <si>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</si>
  <si>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</si>
  <si>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</si>
  <si>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</si>
  <si>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</si>
  <si>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</si>
  <si>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</si>
  <si>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</si>
  <si>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</si>
  <si>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</si>
  <si>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</si>
  <si>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</si>
  <si>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</si>
  <si>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</si>
  <si>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</si>
  <si>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</si>
  <si>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</si>
  <si>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</si>
  <si>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</si>
  <si>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</si>
  <si>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</si>
  <si>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</si>
  <si>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</si>
  <si>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</si>
  <si>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</si>
  <si>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</si>
  <si>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</si>
  <si>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</si>
  <si>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</si>
  <si>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</si>
  <si>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</si>
  <si>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</si>
  <si>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</si>
  <si>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</si>
  <si>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</si>
  <si>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</si>
  <si>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</si>
  <si>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</si>
  <si>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</si>
  <si>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</si>
  <si>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</si>
  <si>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</si>
  <si>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</si>
  <si>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</si>
  <si>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</si>
  <si>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</si>
  <si>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</si>
  <si>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</si>
  <si>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</si>
  <si>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</si>
  <si>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</si>
  <si>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</si>
  <si>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</si>
  <si>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</si>
  <si>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</si>
  <si>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</si>
  <si>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</si>
  <si>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</si>
  <si>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</si>
  <si>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</si>
  <si>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</si>
  <si>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</si>
  <si>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</si>
  <si>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</si>
  <si>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</si>
  <si>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</si>
  <si>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</si>
  <si>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</si>
  <si>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</si>
  <si>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</si>
  <si>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</si>
  <si>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</si>
  <si>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</si>
  <si>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</si>
  <si>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</si>
  <si>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</si>
  <si>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</si>
  <si>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</si>
  <si>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</si>
  <si>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</si>
  <si>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</si>
  <si>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</si>
  <si>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</si>
  <si>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</si>
  <si>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</si>
  <si>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</si>
  <si>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</si>
  <si>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</si>
  <si>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</si>
  <si>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</si>
  <si>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</si>
  <si>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</si>
  <si>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</si>
  <si>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</si>
  <si>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</si>
  <si>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</si>
  <si>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</si>
  <si>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</si>
  <si>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</si>
  <si>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</si>
  <si>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</si>
  <si>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</si>
  <si>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</si>
  <si>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</si>
  <si>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</si>
  <si>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</si>
  <si>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</si>
  <si>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</si>
  <si>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</si>
  <si>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</si>
  <si>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</si>
  <si>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</si>
  <si>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</si>
  <si>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</si>
  <si>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</si>
  <si>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</si>
  <si>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</si>
  <si>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</si>
  <si>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</si>
  <si>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</si>
  <si>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</si>
  <si>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</si>
  <si>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</si>
  <si>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</si>
  <si>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</si>
  <si>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</si>
  <si>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</si>
  <si>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</si>
  <si>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</si>
  <si>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</si>
  <si>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</si>
  <si>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</si>
  <si>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</si>
  <si>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</si>
  <si>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</si>
  <si>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</si>
  <si>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</si>
  <si>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</si>
  <si>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</si>
  <si>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</si>
  <si>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</si>
  <si>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</si>
  <si>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</si>
  <si>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</si>
  <si>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</si>
  <si>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</si>
  <si>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</si>
  <si>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</si>
  <si>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</si>
  <si>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</si>
  <si>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</si>
  <si>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налог и ненал</t>
  </si>
  <si>
    <t>безвоз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</si>
  <si>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</si>
  <si>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</si>
  <si>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местным бюджетам на капитальный ремон объектов водоснабжения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</si>
  <si>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</si>
  <si>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</si>
  <si>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местным бюджетам на мероприятия по совершенствованию системы организации дорожного движения</t>
  </si>
  <si>
    <t>Субсидии местным бюджетам на мероприятия по энергосбережению и повышению энергетической эффективности</t>
  </si>
  <si>
    <t>6110; 7000; 922563.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</si>
  <si>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</si>
  <si>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2026 год</t>
  </si>
  <si>
    <t>2027 год</t>
  </si>
  <si>
    <t>Приложение № 2 к решению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</si>
  <si>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</si>
  <si>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Субсидии местным бюджетам на реализацию мероприятий по проведению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</si>
  <si>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муниципального образования "Красногвардейский район" на плановый период 2026 и 2027 годов</t>
  </si>
  <si>
    <t>Субвенции  бюджетам муниципальных районов на организацию мероприятий при осуществлении деятельности по обращению с животными без владельцев</t>
  </si>
  <si>
    <t>от 26.12.2024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</si>
</sst>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0.0"/>
    <numFmt numFmtId="166" formatCode="0.000000"/>
    <numFmt numFmtId="167" formatCode="0.0000"/>
    <numFmt numFmtId="168" formatCode="0.0000000"/>
    <numFmt numFmtId="169" formatCode="0.000"/>
    <numFmt numFmtId="170" formatCode="0.00000"/>
    <numFmt numFmtId="171" formatCode="_-* #,##0.0\ _₽_-;\-* #,##0.0\ _₽_-;_-* &quot;-&quot;??\ _₽_-;_-@_-"/>
    <numFmt numFmtId="172" formatCode="_-* #,##0.000\ _₽_-;\-* #,##0.000\ _₽_-;_-* &quot;-&quot;??\ _₽_-;_-@_-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166" fontId="0" fillId="0" borderId="0" xfId="0" applyNumberFormat="1" applyAlignment="1">
      <alignment vertical="top"/>
    </xf>
    <xf numFmtId="167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169" fontId="0" fillId="0" borderId="0" xfId="0" applyNumberFormat="1" applyAlignment="1">
      <alignment vertical="top"/>
    </xf>
    <xf numFmtId="165" fontId="1" fillId="0" borderId="0" xfId="0" applyNumberFormat="1" applyFont="1" applyAlignment="1">
      <alignment horizontal="right" vertical="top"/>
    </xf>
    <xf numFmtId="165" fontId="4" fillId="0" borderId="1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vertical="top"/>
    </xf>
    <xf numFmtId="165" fontId="2" fillId="0" borderId="0" xfId="0" applyNumberFormat="1" applyFont="1" applyAlignment="1">
      <alignment horizontal="right" vertical="top"/>
    </xf>
    <xf numFmtId="0" fontId="0" fillId="0" borderId="0" xfId="0" applyAlignment="1">
      <alignment wrapText="1"/>
    </xf>
    <xf numFmtId="170" fontId="4" fillId="0" borderId="1" xfId="0" applyNumberFormat="1" applyFont="1" applyBorder="1" applyAlignment="1">
      <alignment horizontal="right" vertical="top"/>
    </xf>
    <xf numFmtId="170" fontId="2" fillId="0" borderId="1" xfId="0" applyNumberFormat="1" applyFont="1" applyBorder="1" applyAlignment="1">
      <alignment horizontal="right" vertical="top"/>
    </xf>
    <xf numFmtId="170" fontId="2" fillId="0" borderId="1" xfId="0" applyNumberFormat="1" applyFont="1" applyBorder="1" applyAlignment="1">
      <alignment vertical="top"/>
    </xf>
    <xf numFmtId="170" fontId="1" fillId="0" borderId="1" xfId="0" applyNumberFormat="1" applyFont="1" applyBorder="1" applyAlignment="1">
      <alignment vertical="top"/>
    </xf>
    <xf numFmtId="1" fontId="4" fillId="0" borderId="1" xfId="0" applyNumberFormat="1" applyFont="1" applyBorder="1" applyAlignment="1">
      <alignment horizontal="center" vertical="top"/>
    </xf>
    <xf numFmtId="171" fontId="4" fillId="0" borderId="1" xfId="1" applyNumberFormat="1" applyFont="1" applyFill="1" applyBorder="1" applyAlignment="1">
      <alignment horizontal="center" vertical="top"/>
    </xf>
    <xf numFmtId="171" fontId="2" fillId="0" borderId="1" xfId="1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171" fontId="8" fillId="0" borderId="1" xfId="1" applyNumberFormat="1" applyFont="1" applyFill="1" applyBorder="1" applyAlignment="1">
      <alignment horizontal="center" vertical="top"/>
    </xf>
    <xf numFmtId="171" fontId="13" fillId="0" borderId="1" xfId="1" applyNumberFormat="1" applyFont="1" applyFill="1" applyBorder="1" applyAlignment="1">
      <alignment horizontal="center" vertical="top"/>
    </xf>
    <xf numFmtId="172" fontId="2" fillId="0" borderId="1" xfId="1" applyNumberFormat="1" applyFont="1" applyFill="1" applyBorder="1" applyAlignment="1">
      <alignment horizontal="center" vertical="top"/>
    </xf>
    <xf numFmtId="170" fontId="8" fillId="0" borderId="1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2"/>
  <sheetViews>
    <sheetView tabSelected="1" view="pageLayout" topLeftCell="A8" zoomScaleNormal="100" zoomScaleSheetLayoutView="100" workbookViewId="0">
      <selection activeCell="A21" sqref="A21:E22"/>
    </sheetView>
  </sheetViews>
  <sheetFormatPr defaultColWidth="9.140625" defaultRowHeight="15" x14ac:dyDescent="0.25"/>
  <cols>
    <col min="1" max="1" width="22.7109375" style="1" customWidth="1"/>
    <col min="2" max="2" width="50.42578125" style="26" customWidth="1"/>
    <col min="3" max="3" width="8.28515625" style="34" hidden="1" customWidth="1"/>
    <col min="4" max="5" width="14.7109375" style="47" customWidth="1"/>
    <col min="6" max="6" width="0.28515625" customWidth="1"/>
    <col min="7" max="7" width="14.7109375" hidden="1" customWidth="1"/>
    <col min="8" max="8" width="13.7109375" hidden="1" customWidth="1"/>
    <col min="9" max="9" width="12.140625" style="27" customWidth="1"/>
    <col min="10" max="10" width="5.7109375" style="29" customWidth="1"/>
    <col min="11" max="11" width="7.85546875" style="29" customWidth="1"/>
    <col min="12" max="12" width="10.7109375" style="29" customWidth="1"/>
    <col min="13" max="13" width="13.42578125" customWidth="1"/>
    <col min="14" max="14" width="10.42578125" style="27" customWidth="1"/>
    <col min="15" max="15" width="10.28515625" style="27" customWidth="1"/>
    <col min="16" max="16" width="17" style="27" customWidth="1"/>
    <col min="17" max="17" width="0.5703125" style="27" hidden="1" customWidth="1"/>
  </cols>
  <sheetData>
    <row r="1" spans="1:5" ht="15.75" hidden="1" customHeight="1" x14ac:dyDescent="0.25"/>
    <row r="2" spans="1:5" hidden="1" x14ac:dyDescent="0.25"/>
    <row r="3" spans="1:5" hidden="1" x14ac:dyDescent="0.25"/>
    <row r="4" spans="1:5" hidden="1" x14ac:dyDescent="0.25"/>
    <row r="5" spans="1:5" hidden="1" x14ac:dyDescent="0.25"/>
    <row r="6" spans="1:5" hidden="1" x14ac:dyDescent="0.25"/>
    <row r="7" spans="1:5" hidden="1" x14ac:dyDescent="0.25"/>
    <row r="8" spans="1:5" x14ac:dyDescent="0.25">
      <c r="A8" s="54" t="s">
        <v>200</v>
      </c>
      <c r="B8" s="54"/>
      <c r="C8" s="54"/>
      <c r="D8" s="54"/>
      <c r="E8" s="54"/>
    </row>
    <row r="9" spans="1:5" x14ac:dyDescent="0.25">
      <c r="A9" s="54" t="s">
        <v>0</v>
      </c>
      <c r="B9" s="54"/>
      <c r="C9" s="54"/>
      <c r="D9" s="54"/>
      <c r="E9" s="54"/>
    </row>
    <row r="10" spans="1:5" x14ac:dyDescent="0.25">
      <c r="A10" s="54" t="s">
        <v>1</v>
      </c>
      <c r="B10" s="54"/>
      <c r="C10" s="54"/>
      <c r="D10" s="54"/>
      <c r="E10" s="54"/>
    </row>
    <row r="11" spans="1:5" x14ac:dyDescent="0.25">
      <c r="A11" s="54" t="s">
        <v>205</v>
      </c>
      <c r="B11" s="54"/>
      <c r="C11" s="54"/>
      <c r="D11" s="54"/>
      <c r="E11" s="54"/>
    </row>
    <row r="12" spans="1:5" hidden="1" x14ac:dyDescent="0.25">
      <c r="A12" s="53"/>
      <c r="B12" s="53"/>
      <c r="C12" s="53"/>
    </row>
    <row r="13" spans="1:5" hidden="1" x14ac:dyDescent="0.25">
      <c r="B13" s="54"/>
      <c r="C13" s="54"/>
    </row>
    <row r="14" spans="1:5" hidden="1" x14ac:dyDescent="0.25">
      <c r="B14" s="54"/>
      <c r="C14" s="54"/>
    </row>
    <row r="15" spans="1:5" hidden="1" x14ac:dyDescent="0.25">
      <c r="B15" s="54"/>
      <c r="C15" s="54"/>
    </row>
    <row r="16" spans="1:5" hidden="1" x14ac:dyDescent="0.25">
      <c r="B16" s="54"/>
      <c r="C16" s="54"/>
    </row>
    <row r="17" spans="1:17" hidden="1" x14ac:dyDescent="0.25"/>
    <row r="18" spans="1:17" hidden="1" x14ac:dyDescent="0.25">
      <c r="A18" s="55"/>
      <c r="B18" s="55"/>
      <c r="C18" s="55"/>
    </row>
    <row r="20" spans="1:17" ht="15.75" x14ac:dyDescent="0.25">
      <c r="A20" s="56" t="s">
        <v>2</v>
      </c>
      <c r="B20" s="56"/>
      <c r="C20" s="56"/>
      <c r="D20" s="56"/>
      <c r="E20" s="56"/>
    </row>
    <row r="21" spans="1:17" ht="14.45" customHeight="1" x14ac:dyDescent="0.25">
      <c r="A21" s="56" t="s">
        <v>203</v>
      </c>
      <c r="B21" s="56"/>
      <c r="C21" s="56"/>
      <c r="D21" s="56"/>
      <c r="E21" s="56"/>
    </row>
    <row r="22" spans="1:17" ht="14.45" customHeight="1" x14ac:dyDescent="0.25">
      <c r="A22" s="56"/>
      <c r="B22" s="56"/>
      <c r="C22" s="56"/>
      <c r="D22" s="56"/>
      <c r="E22" s="56"/>
    </row>
    <row r="23" spans="1:17" x14ac:dyDescent="0.25">
      <c r="A23" s="25"/>
      <c r="B23" s="2"/>
      <c r="C23" s="34" t="s">
        <v>3</v>
      </c>
      <c r="E23" s="52" t="s">
        <v>3</v>
      </c>
      <c r="F23" s="52"/>
    </row>
    <row r="24" spans="1:17" ht="71.25" x14ac:dyDescent="0.25">
      <c r="A24" s="3" t="s">
        <v>4</v>
      </c>
      <c r="B24" s="4" t="s">
        <v>5</v>
      </c>
      <c r="C24" s="35" t="s">
        <v>6</v>
      </c>
      <c r="D24" s="35" t="s">
        <v>198</v>
      </c>
      <c r="E24" s="35" t="s">
        <v>199</v>
      </c>
    </row>
    <row r="25" spans="1:17" x14ac:dyDescent="0.25">
      <c r="A25" s="4">
        <v>1</v>
      </c>
      <c r="B25" s="4">
        <v>2</v>
      </c>
      <c r="C25" s="44">
        <v>3</v>
      </c>
      <c r="D25" s="4">
        <v>3</v>
      </c>
      <c r="E25" s="4">
        <v>4</v>
      </c>
    </row>
    <row r="26" spans="1:17" x14ac:dyDescent="0.25">
      <c r="A26" s="5" t="s">
        <v>7</v>
      </c>
      <c r="B26" s="6" t="s">
        <v>8</v>
      </c>
      <c r="C26" s="40">
        <f>C27+C75</f>
        <v>1182333.953</v>
      </c>
      <c r="D26" s="45">
        <f t="shared" ref="D26:E26" si="0">D27+D75</f>
        <v>1108483.571</v>
      </c>
      <c r="E26" s="45">
        <f t="shared" si="0"/>
        <v>1227631.4849999999</v>
      </c>
    </row>
    <row r="27" spans="1:17" x14ac:dyDescent="0.25">
      <c r="A27" s="5" t="s">
        <v>9</v>
      </c>
      <c r="B27" s="6" t="s">
        <v>10</v>
      </c>
      <c r="C27" s="40">
        <f>C28+C52</f>
        <v>266661.2</v>
      </c>
      <c r="D27" s="45">
        <f t="shared" ref="D27:E27" si="1">D28+D52</f>
        <v>275314.7</v>
      </c>
      <c r="E27" s="45">
        <f t="shared" si="1"/>
        <v>289234.3</v>
      </c>
    </row>
    <row r="28" spans="1:17" x14ac:dyDescent="0.25">
      <c r="A28" s="5"/>
      <c r="B28" s="6" t="s">
        <v>11</v>
      </c>
      <c r="C28" s="40">
        <f>C29+C32+C42+C45+C49</f>
        <v>223553.40000000002</v>
      </c>
      <c r="D28" s="45">
        <f t="shared" ref="D28:E28" si="2">D29+D32+D42+D45+D49</f>
        <v>232189.80000000002</v>
      </c>
      <c r="E28" s="45">
        <f t="shared" si="2"/>
        <v>246092.1</v>
      </c>
    </row>
    <row r="29" spans="1:17" x14ac:dyDescent="0.25">
      <c r="A29" s="7" t="s">
        <v>12</v>
      </c>
      <c r="B29" s="6" t="s">
        <v>13</v>
      </c>
      <c r="C29" s="40">
        <f>C30</f>
        <v>70285.2</v>
      </c>
      <c r="D29" s="45">
        <f t="shared" ref="D29:E30" si="3">D30</f>
        <v>75908</v>
      </c>
      <c r="E29" s="45">
        <f t="shared" si="3"/>
        <v>81221.5</v>
      </c>
    </row>
    <row r="30" spans="1:17" x14ac:dyDescent="0.25">
      <c r="A30" s="5" t="s">
        <v>14</v>
      </c>
      <c r="B30" s="6" t="s">
        <v>15</v>
      </c>
      <c r="C30" s="40">
        <f>C31</f>
        <v>70285.2</v>
      </c>
      <c r="D30" s="45">
        <f t="shared" si="3"/>
        <v>75908</v>
      </c>
      <c r="E30" s="45">
        <f t="shared" si="3"/>
        <v>81221.5</v>
      </c>
    </row>
    <row r="31" spans="1:17" ht="133.5" customHeight="1" x14ac:dyDescent="0.25">
      <c r="A31" s="10" t="s">
        <v>16</v>
      </c>
      <c r="B31" s="9" t="s">
        <v>201</v>
      </c>
      <c r="C31" s="41">
        <v>70285.2</v>
      </c>
      <c r="D31" s="48">
        <v>75908</v>
      </c>
      <c r="E31" s="48">
        <v>81221.5</v>
      </c>
      <c r="P31" s="30"/>
      <c r="Q31" s="32"/>
    </row>
    <row r="32" spans="1:17" x14ac:dyDescent="0.25">
      <c r="A32" s="5" t="s">
        <v>17</v>
      </c>
      <c r="B32" s="6" t="s">
        <v>18</v>
      </c>
      <c r="C32" s="40">
        <f>C33+C38+C41</f>
        <v>102738.50000000001</v>
      </c>
      <c r="D32" s="45">
        <f t="shared" ref="D32:E32" si="4">D33+D38+D41</f>
        <v>106847.90000000001</v>
      </c>
      <c r="E32" s="45">
        <f t="shared" si="4"/>
        <v>111121.90000000001</v>
      </c>
      <c r="P32" s="30"/>
      <c r="Q32" s="32"/>
    </row>
    <row r="33" spans="1:17" ht="30" x14ac:dyDescent="0.25">
      <c r="A33" s="10" t="s">
        <v>19</v>
      </c>
      <c r="B33" s="9" t="s">
        <v>20</v>
      </c>
      <c r="C33" s="41">
        <f>C34+C36</f>
        <v>71534.8</v>
      </c>
      <c r="D33" s="46">
        <f t="shared" ref="D33:E33" si="5">D34+D36</f>
        <v>74396.100000000006</v>
      </c>
      <c r="E33" s="46">
        <f t="shared" si="5"/>
        <v>77372</v>
      </c>
      <c r="P33" s="30"/>
      <c r="Q33" s="32"/>
    </row>
    <row r="34" spans="1:17" ht="30.75" customHeight="1" x14ac:dyDescent="0.25">
      <c r="A34" s="8" t="s">
        <v>21</v>
      </c>
      <c r="B34" s="9" t="s">
        <v>22</v>
      </c>
      <c r="C34" s="41">
        <f>C35</f>
        <v>54074.5</v>
      </c>
      <c r="D34" s="46">
        <f t="shared" ref="D34:E34" si="6">D35</f>
        <v>56237.4</v>
      </c>
      <c r="E34" s="46">
        <f t="shared" si="6"/>
        <v>58486.9</v>
      </c>
      <c r="P34" s="30"/>
      <c r="Q34" s="32"/>
    </row>
    <row r="35" spans="1:17" ht="29.25" customHeight="1" x14ac:dyDescent="0.25">
      <c r="A35" s="8" t="s">
        <v>23</v>
      </c>
      <c r="B35" s="9" t="s">
        <v>22</v>
      </c>
      <c r="C35" s="41">
        <v>54074.5</v>
      </c>
      <c r="D35" s="48">
        <v>56237.4</v>
      </c>
      <c r="E35" s="48">
        <v>58486.9</v>
      </c>
      <c r="P35" s="30"/>
      <c r="Q35" s="32"/>
    </row>
    <row r="36" spans="1:17" ht="47.45" customHeight="1" x14ac:dyDescent="0.25">
      <c r="A36" s="8" t="s">
        <v>24</v>
      </c>
      <c r="B36" s="9" t="s">
        <v>25</v>
      </c>
      <c r="C36" s="41">
        <f>C37</f>
        <v>17460.3</v>
      </c>
      <c r="D36" s="46">
        <f t="shared" ref="D36:E36" si="7">D37</f>
        <v>18158.7</v>
      </c>
      <c r="E36" s="46">
        <f t="shared" si="7"/>
        <v>18885.099999999999</v>
      </c>
      <c r="P36" s="30"/>
      <c r="Q36" s="32"/>
    </row>
    <row r="37" spans="1:17" ht="73.900000000000006" customHeight="1" x14ac:dyDescent="0.25">
      <c r="A37" s="8" t="s">
        <v>26</v>
      </c>
      <c r="B37" s="9" t="s">
        <v>27</v>
      </c>
      <c r="C37" s="41">
        <v>17460.3</v>
      </c>
      <c r="D37" s="48">
        <v>18158.7</v>
      </c>
      <c r="E37" s="48">
        <v>18885.099999999999</v>
      </c>
      <c r="P37" s="30"/>
      <c r="Q37" s="32"/>
    </row>
    <row r="38" spans="1:17" x14ac:dyDescent="0.25">
      <c r="A38" s="8" t="s">
        <v>28</v>
      </c>
      <c r="B38" s="9" t="s">
        <v>29</v>
      </c>
      <c r="C38" s="41">
        <f>C39</f>
        <v>27380.400000000001</v>
      </c>
      <c r="D38" s="46">
        <f t="shared" ref="D38:E38" si="8">D39</f>
        <v>28475.599999999999</v>
      </c>
      <c r="E38" s="46">
        <f t="shared" si="8"/>
        <v>29614.6</v>
      </c>
      <c r="P38" s="30"/>
      <c r="Q38" s="32"/>
    </row>
    <row r="39" spans="1:17" x14ac:dyDescent="0.25">
      <c r="A39" s="8" t="s">
        <v>30</v>
      </c>
      <c r="B39" s="9" t="s">
        <v>29</v>
      </c>
      <c r="C39" s="41">
        <v>27380.400000000001</v>
      </c>
      <c r="D39" s="48">
        <v>28475.599999999999</v>
      </c>
      <c r="E39" s="48">
        <v>29614.6</v>
      </c>
      <c r="P39" s="30"/>
      <c r="Q39" s="32"/>
    </row>
    <row r="40" spans="1:17" ht="30" x14ac:dyDescent="0.25">
      <c r="A40" s="10" t="s">
        <v>31</v>
      </c>
      <c r="B40" s="9" t="s">
        <v>32</v>
      </c>
      <c r="C40" s="41">
        <f>C41</f>
        <v>3823.3</v>
      </c>
      <c r="D40" s="46">
        <f t="shared" ref="D40:E40" si="9">D41</f>
        <v>3976.2</v>
      </c>
      <c r="E40" s="46">
        <f t="shared" si="9"/>
        <v>4135.3</v>
      </c>
      <c r="P40" s="30"/>
      <c r="Q40" s="32"/>
    </row>
    <row r="41" spans="1:17" ht="45" customHeight="1" x14ac:dyDescent="0.25">
      <c r="A41" s="10" t="s">
        <v>33</v>
      </c>
      <c r="B41" s="9" t="s">
        <v>34</v>
      </c>
      <c r="C41" s="41">
        <v>3823.3</v>
      </c>
      <c r="D41" s="48">
        <v>3976.2</v>
      </c>
      <c r="E41" s="48">
        <v>4135.3</v>
      </c>
      <c r="P41" s="30"/>
      <c r="Q41" s="32"/>
    </row>
    <row r="42" spans="1:17" x14ac:dyDescent="0.25">
      <c r="A42" s="5" t="s">
        <v>35</v>
      </c>
      <c r="B42" s="6" t="s">
        <v>36</v>
      </c>
      <c r="C42" s="40">
        <f t="shared" ref="C42:E43" si="10">C43</f>
        <v>37068</v>
      </c>
      <c r="D42" s="45">
        <f t="shared" si="10"/>
        <v>35399.1</v>
      </c>
      <c r="E42" s="45">
        <f t="shared" si="10"/>
        <v>39066.1</v>
      </c>
      <c r="P42" s="30"/>
      <c r="Q42" s="32"/>
    </row>
    <row r="43" spans="1:17" x14ac:dyDescent="0.25">
      <c r="A43" s="8" t="s">
        <v>37</v>
      </c>
      <c r="B43" s="9" t="s">
        <v>38</v>
      </c>
      <c r="C43" s="41">
        <f t="shared" si="10"/>
        <v>37068</v>
      </c>
      <c r="D43" s="46">
        <f t="shared" si="10"/>
        <v>35399.1</v>
      </c>
      <c r="E43" s="46">
        <f t="shared" si="10"/>
        <v>39066.1</v>
      </c>
      <c r="P43" s="30"/>
      <c r="Q43" s="32"/>
    </row>
    <row r="44" spans="1:17" ht="30" x14ac:dyDescent="0.25">
      <c r="A44" s="8" t="s">
        <v>39</v>
      </c>
      <c r="B44" s="9" t="s">
        <v>40</v>
      </c>
      <c r="C44" s="41">
        <v>37068</v>
      </c>
      <c r="D44" s="48">
        <v>35399.1</v>
      </c>
      <c r="E44" s="48">
        <v>39066.1</v>
      </c>
      <c r="P44" s="30"/>
      <c r="Q44" s="32"/>
    </row>
    <row r="45" spans="1:17" ht="28.5" x14ac:dyDescent="0.25">
      <c r="A45" s="5" t="s">
        <v>41</v>
      </c>
      <c r="B45" s="6" t="s">
        <v>42</v>
      </c>
      <c r="C45" s="40">
        <f t="shared" ref="C45:E46" si="11">C46</f>
        <v>7405.6</v>
      </c>
      <c r="D45" s="45">
        <f t="shared" si="11"/>
        <v>7736.4</v>
      </c>
      <c r="E45" s="45">
        <f t="shared" si="11"/>
        <v>8132.3</v>
      </c>
      <c r="P45" s="30"/>
      <c r="Q45" s="32"/>
    </row>
    <row r="46" spans="1:17" x14ac:dyDescent="0.25">
      <c r="A46" s="8" t="s">
        <v>43</v>
      </c>
      <c r="B46" s="9" t="s">
        <v>44</v>
      </c>
      <c r="C46" s="41">
        <f t="shared" si="11"/>
        <v>7405.6</v>
      </c>
      <c r="D46" s="46">
        <f t="shared" si="11"/>
        <v>7736.4</v>
      </c>
      <c r="E46" s="46">
        <f t="shared" si="11"/>
        <v>8132.3</v>
      </c>
      <c r="P46" s="30"/>
      <c r="Q46" s="32"/>
    </row>
    <row r="47" spans="1:17" ht="30" x14ac:dyDescent="0.25">
      <c r="A47" s="8" t="s">
        <v>45</v>
      </c>
      <c r="B47" s="9" t="s">
        <v>46</v>
      </c>
      <c r="C47" s="41">
        <v>7405.6</v>
      </c>
      <c r="D47" s="48">
        <v>7736.4</v>
      </c>
      <c r="E47" s="48">
        <v>8132.3</v>
      </c>
      <c r="P47" s="30"/>
      <c r="Q47" s="32"/>
    </row>
    <row r="48" spans="1:17" hidden="1" x14ac:dyDescent="0.25">
      <c r="A48" s="8"/>
      <c r="B48" s="9"/>
      <c r="C48" s="41"/>
      <c r="D48" s="48"/>
      <c r="E48" s="48"/>
      <c r="P48" s="30"/>
      <c r="Q48" s="32"/>
    </row>
    <row r="49" spans="1:17" x14ac:dyDescent="0.25">
      <c r="A49" s="5" t="s">
        <v>47</v>
      </c>
      <c r="B49" s="6" t="s">
        <v>48</v>
      </c>
      <c r="C49" s="40">
        <f>C50</f>
        <v>6056.1</v>
      </c>
      <c r="D49" s="45">
        <f t="shared" ref="D49:E50" si="12">D50</f>
        <v>6298.4</v>
      </c>
      <c r="E49" s="45">
        <f t="shared" si="12"/>
        <v>6550.3</v>
      </c>
      <c r="P49" s="30"/>
      <c r="Q49" s="32"/>
    </row>
    <row r="50" spans="1:17" ht="45" x14ac:dyDescent="0.25">
      <c r="A50" s="8" t="s">
        <v>49</v>
      </c>
      <c r="B50" s="9" t="s">
        <v>50</v>
      </c>
      <c r="C50" s="41">
        <f>C51</f>
        <v>6056.1</v>
      </c>
      <c r="D50" s="46">
        <f t="shared" si="12"/>
        <v>6298.4</v>
      </c>
      <c r="E50" s="46">
        <f t="shared" si="12"/>
        <v>6550.3</v>
      </c>
      <c r="P50" s="30"/>
      <c r="Q50" s="32"/>
    </row>
    <row r="51" spans="1:17" ht="60" x14ac:dyDescent="0.25">
      <c r="A51" s="8" t="s">
        <v>51</v>
      </c>
      <c r="B51" s="9" t="s">
        <v>52</v>
      </c>
      <c r="C51" s="41">
        <v>6056.1</v>
      </c>
      <c r="D51" s="48">
        <v>6298.4</v>
      </c>
      <c r="E51" s="48">
        <v>6550.3</v>
      </c>
      <c r="P51" s="30"/>
      <c r="Q51" s="32"/>
    </row>
    <row r="52" spans="1:17" x14ac:dyDescent="0.25">
      <c r="A52" s="5"/>
      <c r="B52" s="6" t="s">
        <v>53</v>
      </c>
      <c r="C52" s="40">
        <f>C53+C62+C74+C72+C67</f>
        <v>43107.799999999996</v>
      </c>
      <c r="D52" s="45">
        <f t="shared" ref="D52:E52" si="13">D53+D62+D74+D72+D67</f>
        <v>43124.9</v>
      </c>
      <c r="E52" s="45">
        <f t="shared" si="13"/>
        <v>43142.2</v>
      </c>
      <c r="P52" s="30"/>
      <c r="Q52" s="32"/>
    </row>
    <row r="53" spans="1:17" ht="42.75" x14ac:dyDescent="0.25">
      <c r="A53" s="5" t="s">
        <v>54</v>
      </c>
      <c r="B53" s="6" t="s">
        <v>55</v>
      </c>
      <c r="C53" s="40">
        <f>C55+C57+C59+C61</f>
        <v>39583.199999999997</v>
      </c>
      <c r="D53" s="45">
        <f t="shared" ref="D53:E53" si="14">D55+D57+D59+D61</f>
        <v>39593.800000000003</v>
      </c>
      <c r="E53" s="45">
        <f t="shared" si="14"/>
        <v>39604.699999999997</v>
      </c>
      <c r="P53" s="30"/>
      <c r="Q53" s="32"/>
    </row>
    <row r="54" spans="1:17" ht="89.25" customHeight="1" x14ac:dyDescent="0.25">
      <c r="A54" s="8" t="s">
        <v>168</v>
      </c>
      <c r="B54" s="9" t="s">
        <v>169</v>
      </c>
      <c r="C54" s="40">
        <f>C55+C57</f>
        <v>39463.199999999997</v>
      </c>
      <c r="D54" s="45">
        <f t="shared" ref="D54:E54" si="15">D55+D57</f>
        <v>39473.800000000003</v>
      </c>
      <c r="E54" s="45">
        <f t="shared" si="15"/>
        <v>39484.699999999997</v>
      </c>
      <c r="P54" s="30"/>
      <c r="Q54" s="32"/>
    </row>
    <row r="55" spans="1:17" ht="75" x14ac:dyDescent="0.25">
      <c r="A55" s="8" t="s">
        <v>56</v>
      </c>
      <c r="B55" s="9" t="s">
        <v>57</v>
      </c>
      <c r="C55" s="41">
        <f>C56</f>
        <v>37763.199999999997</v>
      </c>
      <c r="D55" s="46">
        <f t="shared" ref="D55:E55" si="16">D56</f>
        <v>37773.800000000003</v>
      </c>
      <c r="E55" s="46">
        <f t="shared" si="16"/>
        <v>37784.699999999997</v>
      </c>
      <c r="P55" s="30"/>
      <c r="Q55" s="32"/>
    </row>
    <row r="56" spans="1:17" ht="105" x14ac:dyDescent="0.25">
      <c r="A56" s="11" t="s">
        <v>58</v>
      </c>
      <c r="B56" s="9" t="s">
        <v>59</v>
      </c>
      <c r="C56" s="41">
        <v>37763.199999999997</v>
      </c>
      <c r="D56" s="48">
        <v>37773.800000000003</v>
      </c>
      <c r="E56" s="48">
        <v>37784.699999999997</v>
      </c>
      <c r="P56" s="30"/>
      <c r="Q56" s="32"/>
    </row>
    <row r="57" spans="1:17" ht="90" customHeight="1" x14ac:dyDescent="0.25">
      <c r="A57" s="8" t="s">
        <v>60</v>
      </c>
      <c r="B57" s="9" t="s">
        <v>61</v>
      </c>
      <c r="C57" s="41">
        <f>C58</f>
        <v>1700</v>
      </c>
      <c r="D57" s="46">
        <f t="shared" ref="D57:E57" si="17">D58</f>
        <v>1700</v>
      </c>
      <c r="E57" s="46">
        <f t="shared" si="17"/>
        <v>1700</v>
      </c>
      <c r="P57" s="30"/>
      <c r="Q57" s="32"/>
    </row>
    <row r="58" spans="1:17" ht="90" x14ac:dyDescent="0.25">
      <c r="A58" s="11" t="s">
        <v>62</v>
      </c>
      <c r="B58" s="12" t="s">
        <v>63</v>
      </c>
      <c r="C58" s="41">
        <v>1700</v>
      </c>
      <c r="D58" s="48">
        <v>1700</v>
      </c>
      <c r="E58" s="48">
        <v>1700</v>
      </c>
      <c r="P58" s="30"/>
      <c r="Q58" s="32"/>
    </row>
    <row r="59" spans="1:17" ht="105" x14ac:dyDescent="0.25">
      <c r="A59" s="8" t="s">
        <v>64</v>
      </c>
      <c r="B59" s="9" t="s">
        <v>65</v>
      </c>
      <c r="C59" s="41">
        <f>C60</f>
        <v>50</v>
      </c>
      <c r="D59" s="46">
        <f t="shared" ref="D59:E59" si="18">D60</f>
        <v>50</v>
      </c>
      <c r="E59" s="46">
        <f t="shared" si="18"/>
        <v>50</v>
      </c>
      <c r="P59" s="30"/>
      <c r="Q59" s="32"/>
    </row>
    <row r="60" spans="1:17" ht="90" x14ac:dyDescent="0.25">
      <c r="A60" s="8" t="s">
        <v>66</v>
      </c>
      <c r="B60" s="9" t="s">
        <v>67</v>
      </c>
      <c r="C60" s="41">
        <v>50</v>
      </c>
      <c r="D60" s="48">
        <v>50</v>
      </c>
      <c r="E60" s="48">
        <v>50</v>
      </c>
      <c r="P60" s="30"/>
      <c r="Q60" s="32"/>
    </row>
    <row r="61" spans="1:17" ht="90" x14ac:dyDescent="0.25">
      <c r="A61" s="8" t="s">
        <v>68</v>
      </c>
      <c r="B61" s="13" t="s">
        <v>157</v>
      </c>
      <c r="C61" s="41">
        <v>70</v>
      </c>
      <c r="D61" s="48">
        <v>70</v>
      </c>
      <c r="E61" s="48">
        <v>70</v>
      </c>
      <c r="P61" s="30"/>
      <c r="Q61" s="32"/>
    </row>
    <row r="62" spans="1:17" ht="28.5" x14ac:dyDescent="0.25">
      <c r="A62" s="5" t="s">
        <v>69</v>
      </c>
      <c r="B62" s="6" t="s">
        <v>70</v>
      </c>
      <c r="C62" s="40">
        <f>C63</f>
        <v>124</v>
      </c>
      <c r="D62" s="45">
        <f t="shared" ref="D62:E62" si="19">D63</f>
        <v>129</v>
      </c>
      <c r="E62" s="45">
        <f t="shared" si="19"/>
        <v>134</v>
      </c>
      <c r="P62" s="30"/>
      <c r="Q62" s="32"/>
    </row>
    <row r="63" spans="1:17" ht="30" x14ac:dyDescent="0.25">
      <c r="A63" s="8" t="s">
        <v>71</v>
      </c>
      <c r="B63" s="9" t="s">
        <v>72</v>
      </c>
      <c r="C63" s="41">
        <v>124</v>
      </c>
      <c r="D63" s="48">
        <v>129</v>
      </c>
      <c r="E63" s="48">
        <v>134</v>
      </c>
      <c r="P63" s="30"/>
      <c r="Q63" s="32"/>
    </row>
    <row r="64" spans="1:17" ht="1.1499999999999999" hidden="1" customHeight="1" x14ac:dyDescent="0.25">
      <c r="A64" s="10" t="s">
        <v>171</v>
      </c>
      <c r="B64" s="9" t="s">
        <v>170</v>
      </c>
      <c r="C64" s="41"/>
      <c r="D64" s="48"/>
      <c r="E64" s="48"/>
      <c r="P64" s="30"/>
      <c r="Q64" s="32"/>
    </row>
    <row r="65" spans="1:17" ht="30" hidden="1" x14ac:dyDescent="0.25">
      <c r="A65" s="10" t="s">
        <v>172</v>
      </c>
      <c r="B65" s="9" t="s">
        <v>73</v>
      </c>
      <c r="C65" s="41"/>
      <c r="D65" s="48"/>
      <c r="E65" s="48"/>
      <c r="P65" s="30"/>
      <c r="Q65" s="32"/>
    </row>
    <row r="66" spans="1:17" ht="30" hidden="1" x14ac:dyDescent="0.25">
      <c r="A66" s="10" t="s">
        <v>173</v>
      </c>
      <c r="B66" s="9" t="s">
        <v>74</v>
      </c>
      <c r="C66" s="41"/>
      <c r="D66" s="48"/>
      <c r="E66" s="48"/>
      <c r="P66" s="30"/>
      <c r="Q66" s="32"/>
    </row>
    <row r="67" spans="1:17" ht="28.5" x14ac:dyDescent="0.25">
      <c r="A67" s="5" t="s">
        <v>75</v>
      </c>
      <c r="B67" s="6" t="s">
        <v>76</v>
      </c>
      <c r="C67" s="40">
        <f>C71+C69</f>
        <v>36.200000000000003</v>
      </c>
      <c r="D67" s="45">
        <f>D71+D69</f>
        <v>37.699999999999996</v>
      </c>
      <c r="E67" s="45">
        <f>E71+E69</f>
        <v>39.1</v>
      </c>
      <c r="P67" s="30"/>
      <c r="Q67" s="32"/>
    </row>
    <row r="68" spans="1:17" ht="0.6" customHeight="1" x14ac:dyDescent="0.25">
      <c r="A68" s="8" t="s">
        <v>174</v>
      </c>
      <c r="B68" s="9" t="s">
        <v>175</v>
      </c>
      <c r="C68" s="40"/>
      <c r="D68" s="48"/>
      <c r="E68" s="48"/>
      <c r="P68" s="30"/>
      <c r="Q68" s="32"/>
    </row>
    <row r="69" spans="1:17" ht="45" x14ac:dyDescent="0.25">
      <c r="A69" s="8" t="s">
        <v>177</v>
      </c>
      <c r="B69" s="9" t="s">
        <v>176</v>
      </c>
      <c r="C69" s="40">
        <v>3.7</v>
      </c>
      <c r="D69" s="48">
        <v>3.9</v>
      </c>
      <c r="E69" s="48">
        <v>4</v>
      </c>
      <c r="P69" s="30"/>
      <c r="Q69" s="32"/>
    </row>
    <row r="70" spans="1:17" hidden="1" x14ac:dyDescent="0.25">
      <c r="A70" s="8" t="s">
        <v>179</v>
      </c>
      <c r="B70" s="9" t="s">
        <v>178</v>
      </c>
      <c r="C70" s="40">
        <v>31.3</v>
      </c>
      <c r="D70" s="48"/>
      <c r="E70" s="48"/>
      <c r="P70" s="30"/>
      <c r="Q70" s="32"/>
    </row>
    <row r="71" spans="1:17" ht="30" x14ac:dyDescent="0.25">
      <c r="A71" s="10" t="s">
        <v>77</v>
      </c>
      <c r="B71" s="9" t="s">
        <v>78</v>
      </c>
      <c r="C71" s="41">
        <v>32.5</v>
      </c>
      <c r="D71" s="48">
        <v>33.799999999999997</v>
      </c>
      <c r="E71" s="48">
        <v>35.1</v>
      </c>
      <c r="P71" s="30"/>
      <c r="Q71" s="32"/>
    </row>
    <row r="72" spans="1:17" ht="28.5" x14ac:dyDescent="0.25">
      <c r="A72" s="5" t="s">
        <v>79</v>
      </c>
      <c r="B72" s="6" t="s">
        <v>80</v>
      </c>
      <c r="C72" s="40">
        <f>C73</f>
        <v>1000</v>
      </c>
      <c r="D72" s="45">
        <f t="shared" ref="D72:E72" si="20">D73</f>
        <v>1000</v>
      </c>
      <c r="E72" s="45">
        <f t="shared" si="20"/>
        <v>1000</v>
      </c>
      <c r="P72" s="30"/>
      <c r="Q72" s="32"/>
    </row>
    <row r="73" spans="1:17" ht="75" x14ac:dyDescent="0.25">
      <c r="A73" s="10" t="s">
        <v>81</v>
      </c>
      <c r="B73" s="9" t="s">
        <v>82</v>
      </c>
      <c r="C73" s="41">
        <v>1000</v>
      </c>
      <c r="D73" s="48">
        <v>1000</v>
      </c>
      <c r="E73" s="48">
        <v>1000</v>
      </c>
      <c r="P73" s="30"/>
      <c r="Q73" s="32"/>
    </row>
    <row r="74" spans="1:17" x14ac:dyDescent="0.25">
      <c r="A74" s="5" t="s">
        <v>83</v>
      </c>
      <c r="B74" s="6" t="s">
        <v>84</v>
      </c>
      <c r="C74" s="40">
        <v>2364.4</v>
      </c>
      <c r="D74" s="49">
        <v>2364.4</v>
      </c>
      <c r="E74" s="49">
        <v>2364.4</v>
      </c>
      <c r="P74" s="30"/>
      <c r="Q74" s="32"/>
    </row>
    <row r="75" spans="1:17" x14ac:dyDescent="0.25">
      <c r="A75" s="5" t="s">
        <v>85</v>
      </c>
      <c r="B75" s="6" t="s">
        <v>86</v>
      </c>
      <c r="C75" s="40">
        <f>C76+C134+C135</f>
        <v>915672.75299999991</v>
      </c>
      <c r="D75" s="45">
        <f t="shared" ref="D75:E75" si="21">D76+D134+D135</f>
        <v>833168.87100000004</v>
      </c>
      <c r="E75" s="45">
        <f t="shared" si="21"/>
        <v>938397.18499999994</v>
      </c>
      <c r="P75" s="30"/>
      <c r="Q75" s="32"/>
    </row>
    <row r="76" spans="1:17" ht="30" customHeight="1" x14ac:dyDescent="0.25">
      <c r="A76" s="5" t="s">
        <v>87</v>
      </c>
      <c r="B76" s="6" t="s">
        <v>88</v>
      </c>
      <c r="C76" s="40">
        <f>C77+C109+C81+C128</f>
        <v>902193.77299999993</v>
      </c>
      <c r="D76" s="45">
        <f t="shared" ref="D76:E76" si="22">D77+D109+D81+D128</f>
        <v>833168.87100000004</v>
      </c>
      <c r="E76" s="45">
        <f t="shared" si="22"/>
        <v>938397.18499999994</v>
      </c>
      <c r="P76" s="30"/>
      <c r="Q76" s="32"/>
    </row>
    <row r="77" spans="1:17" ht="28.5" x14ac:dyDescent="0.25">
      <c r="A77" s="5" t="s">
        <v>89</v>
      </c>
      <c r="B77" s="6" t="s">
        <v>90</v>
      </c>
      <c r="C77" s="40">
        <f>C78+C79+C80</f>
        <v>192400</v>
      </c>
      <c r="D77" s="45">
        <f t="shared" ref="D77:E77" si="23">D78+D79+D80</f>
        <v>153920</v>
      </c>
      <c r="E77" s="45">
        <f t="shared" si="23"/>
        <v>153920</v>
      </c>
      <c r="P77" s="30"/>
      <c r="Q77" s="32"/>
    </row>
    <row r="78" spans="1:17" ht="45" x14ac:dyDescent="0.25">
      <c r="A78" s="8" t="s">
        <v>91</v>
      </c>
      <c r="B78" s="9" t="s">
        <v>92</v>
      </c>
      <c r="C78" s="42">
        <v>192400</v>
      </c>
      <c r="D78" s="48">
        <v>153920</v>
      </c>
      <c r="E78" s="48">
        <v>153920</v>
      </c>
      <c r="P78" s="30"/>
      <c r="Q78" s="32"/>
    </row>
    <row r="79" spans="1:17" ht="0.6" customHeight="1" x14ac:dyDescent="0.25">
      <c r="A79" s="8" t="s">
        <v>93</v>
      </c>
      <c r="B79" s="9" t="s">
        <v>94</v>
      </c>
      <c r="C79" s="42">
        <v>0</v>
      </c>
      <c r="D79" s="48"/>
      <c r="E79" s="48"/>
      <c r="P79" s="30"/>
      <c r="Q79" s="32"/>
    </row>
    <row r="80" spans="1:17" ht="30.6" hidden="1" customHeight="1" x14ac:dyDescent="0.25">
      <c r="A80" s="8" t="s">
        <v>95</v>
      </c>
      <c r="B80" s="9" t="s">
        <v>96</v>
      </c>
      <c r="C80" s="42">
        <v>0</v>
      </c>
      <c r="D80" s="48"/>
      <c r="E80" s="48"/>
      <c r="P80" s="30"/>
      <c r="Q80" s="32"/>
    </row>
    <row r="81" spans="1:17" ht="30" customHeight="1" x14ac:dyDescent="0.25">
      <c r="A81" s="5" t="s">
        <v>97</v>
      </c>
      <c r="B81" s="6" t="s">
        <v>98</v>
      </c>
      <c r="C81" s="40">
        <f>C83+C88+C91+C92+C93+C94+C101+C89+C82+C86+C85+C98+C97+C99+C84+C90+C100</f>
        <v>309593.40000000002</v>
      </c>
      <c r="D81" s="45">
        <f t="shared" ref="D81:E81" si="24">D83+D88+D91+D92+D93+D94+D101+D89+D82+D86+D85+D98+D97+D99+D84</f>
        <v>202137.09999999998</v>
      </c>
      <c r="E81" s="45">
        <f t="shared" si="24"/>
        <v>286482.90000000002</v>
      </c>
      <c r="P81" s="30"/>
      <c r="Q81" s="32"/>
    </row>
    <row r="82" spans="1:17" ht="46.15" customHeight="1" x14ac:dyDescent="0.25">
      <c r="A82" s="14" t="s">
        <v>99</v>
      </c>
      <c r="B82" s="9" t="s">
        <v>158</v>
      </c>
      <c r="C82" s="42">
        <v>5000</v>
      </c>
      <c r="D82" s="48">
        <v>100000</v>
      </c>
      <c r="E82" s="48">
        <v>0</v>
      </c>
      <c r="P82" s="30"/>
      <c r="Q82" s="32"/>
    </row>
    <row r="83" spans="1:17" ht="30.6" hidden="1" customHeight="1" x14ac:dyDescent="0.25">
      <c r="A83" s="8" t="s">
        <v>100</v>
      </c>
      <c r="B83" s="9" t="s">
        <v>101</v>
      </c>
      <c r="C83" s="42"/>
      <c r="D83" s="48"/>
      <c r="E83" s="48"/>
      <c r="P83" s="30"/>
      <c r="Q83" s="32"/>
    </row>
    <row r="84" spans="1:17" ht="75.75" customHeight="1" x14ac:dyDescent="0.25">
      <c r="A84" s="8" t="s">
        <v>167</v>
      </c>
      <c r="B84" s="9" t="s">
        <v>166</v>
      </c>
      <c r="C84" s="42">
        <v>34</v>
      </c>
      <c r="D84" s="48">
        <v>2744.5</v>
      </c>
      <c r="E84" s="48">
        <v>2794.2</v>
      </c>
      <c r="P84" s="30"/>
      <c r="Q84" s="32"/>
    </row>
    <row r="85" spans="1:17" ht="38.450000000000003" hidden="1" customHeight="1" x14ac:dyDescent="0.25">
      <c r="A85" s="8" t="s">
        <v>161</v>
      </c>
      <c r="B85" s="9" t="s">
        <v>160</v>
      </c>
      <c r="C85" s="42"/>
      <c r="D85" s="48"/>
      <c r="E85" s="48"/>
      <c r="P85" s="30"/>
      <c r="Q85" s="32"/>
    </row>
    <row r="86" spans="1:17" ht="75.599999999999994" hidden="1" customHeight="1" x14ac:dyDescent="0.25">
      <c r="A86" s="8" t="s">
        <v>102</v>
      </c>
      <c r="B86" s="9" t="s">
        <v>180</v>
      </c>
      <c r="C86" s="42"/>
      <c r="D86" s="48"/>
      <c r="E86" s="48"/>
      <c r="P86" s="30"/>
      <c r="Q86" s="32"/>
    </row>
    <row r="87" spans="1:17" ht="28.9" hidden="1" customHeight="1" x14ac:dyDescent="0.25">
      <c r="A87" s="8"/>
      <c r="B87" s="9" t="s">
        <v>181</v>
      </c>
      <c r="C87" s="42">
        <v>6.1</v>
      </c>
      <c r="D87" s="48"/>
      <c r="E87" s="48"/>
      <c r="P87" s="30"/>
      <c r="Q87" s="32"/>
    </row>
    <row r="88" spans="1:17" ht="75" x14ac:dyDescent="0.25">
      <c r="A88" s="8" t="s">
        <v>103</v>
      </c>
      <c r="B88" s="9" t="s">
        <v>104</v>
      </c>
      <c r="C88" s="42">
        <v>213</v>
      </c>
      <c r="D88" s="48">
        <v>18576.599999999999</v>
      </c>
      <c r="E88" s="48">
        <v>18147</v>
      </c>
      <c r="P88" s="30"/>
      <c r="Q88" s="32"/>
    </row>
    <row r="89" spans="1:17" ht="44.45" customHeight="1" x14ac:dyDescent="0.25">
      <c r="A89" s="8" t="s">
        <v>105</v>
      </c>
      <c r="B89" s="9" t="s">
        <v>106</v>
      </c>
      <c r="C89" s="42">
        <v>17570.900000000001</v>
      </c>
      <c r="D89" s="48">
        <v>0</v>
      </c>
      <c r="E89" s="48">
        <v>0</v>
      </c>
      <c r="P89" s="30"/>
      <c r="Q89" s="32"/>
    </row>
    <row r="90" spans="1:17" ht="31.5" customHeight="1" x14ac:dyDescent="0.25">
      <c r="A90" s="8" t="s">
        <v>183</v>
      </c>
      <c r="B90" s="28" t="s">
        <v>184</v>
      </c>
      <c r="C90" s="42">
        <v>0</v>
      </c>
      <c r="D90" s="48"/>
      <c r="E90" s="48"/>
      <c r="P90" s="30"/>
      <c r="Q90" s="32"/>
    </row>
    <row r="91" spans="1:17" ht="60" x14ac:dyDescent="0.25">
      <c r="A91" s="8" t="s">
        <v>107</v>
      </c>
      <c r="B91" s="9" t="s">
        <v>108</v>
      </c>
      <c r="C91" s="42">
        <v>0</v>
      </c>
      <c r="D91" s="48">
        <v>640</v>
      </c>
      <c r="E91" s="48">
        <v>590</v>
      </c>
      <c r="P91" s="30"/>
      <c r="Q91" s="32"/>
    </row>
    <row r="92" spans="1:17" ht="45" x14ac:dyDescent="0.25">
      <c r="A92" s="15" t="s">
        <v>109</v>
      </c>
      <c r="B92" s="16" t="s">
        <v>110</v>
      </c>
      <c r="C92" s="42">
        <v>1224.7</v>
      </c>
      <c r="D92" s="48"/>
      <c r="E92" s="48"/>
      <c r="P92" s="30"/>
      <c r="Q92" s="32"/>
    </row>
    <row r="93" spans="1:17" ht="45" x14ac:dyDescent="0.25">
      <c r="A93" s="14" t="s">
        <v>111</v>
      </c>
      <c r="B93" s="16" t="s">
        <v>112</v>
      </c>
      <c r="C93" s="42"/>
      <c r="D93" s="48"/>
      <c r="E93" s="48"/>
      <c r="P93" s="30"/>
      <c r="Q93" s="32"/>
    </row>
    <row r="94" spans="1:17" ht="30" x14ac:dyDescent="0.25">
      <c r="A94" s="10" t="s">
        <v>113</v>
      </c>
      <c r="B94" s="9" t="s">
        <v>114</v>
      </c>
      <c r="C94" s="41">
        <v>0</v>
      </c>
      <c r="D94" s="48">
        <f>D95+D96</f>
        <v>139.6</v>
      </c>
      <c r="E94" s="48">
        <f>E95+E96</f>
        <v>137.4</v>
      </c>
      <c r="P94" s="30"/>
      <c r="Q94" s="32"/>
    </row>
    <row r="95" spans="1:17" ht="34.9" hidden="1" customHeight="1" x14ac:dyDescent="0.25">
      <c r="A95" s="8"/>
      <c r="B95" s="17" t="s">
        <v>115</v>
      </c>
      <c r="C95" s="42">
        <v>50.6</v>
      </c>
      <c r="D95" s="48"/>
      <c r="E95" s="48"/>
      <c r="P95" s="30"/>
      <c r="Q95" s="32"/>
    </row>
    <row r="96" spans="1:17" ht="30" hidden="1" customHeight="1" x14ac:dyDescent="0.25">
      <c r="A96" s="8"/>
      <c r="B96" s="17" t="s">
        <v>116</v>
      </c>
      <c r="C96" s="42">
        <v>141.30000000000001</v>
      </c>
      <c r="D96" s="48">
        <v>139.6</v>
      </c>
      <c r="E96" s="48">
        <v>137.4</v>
      </c>
      <c r="P96" s="30"/>
      <c r="Q96" s="32"/>
    </row>
    <row r="97" spans="1:17" ht="46.15" customHeight="1" x14ac:dyDescent="0.25">
      <c r="A97" s="8" t="s">
        <v>165</v>
      </c>
      <c r="B97" s="17" t="s">
        <v>164</v>
      </c>
      <c r="C97" s="42">
        <v>40.4</v>
      </c>
      <c r="D97" s="48">
        <v>0</v>
      </c>
      <c r="E97" s="48">
        <v>0</v>
      </c>
      <c r="P97" s="30"/>
      <c r="Q97" s="32"/>
    </row>
    <row r="98" spans="1:17" ht="45" x14ac:dyDescent="0.25">
      <c r="A98" s="8" t="s">
        <v>162</v>
      </c>
      <c r="B98" s="17" t="s">
        <v>163</v>
      </c>
      <c r="C98" s="42">
        <v>255900.4</v>
      </c>
      <c r="D98" s="48">
        <v>0</v>
      </c>
      <c r="E98" s="48">
        <v>0</v>
      </c>
      <c r="P98" s="30"/>
      <c r="Q98" s="32"/>
    </row>
    <row r="99" spans="1:17" ht="45" customHeight="1" x14ac:dyDescent="0.25">
      <c r="A99" s="8" t="s">
        <v>192</v>
      </c>
      <c r="B99" s="17" t="s">
        <v>193</v>
      </c>
      <c r="C99" s="42">
        <v>1625</v>
      </c>
      <c r="D99" s="48">
        <v>58519.3</v>
      </c>
      <c r="E99" s="48">
        <v>259711.3</v>
      </c>
      <c r="P99" s="30"/>
      <c r="Q99" s="32"/>
    </row>
    <row r="100" spans="1:17" ht="75" x14ac:dyDescent="0.25">
      <c r="A100" s="8" t="s">
        <v>186</v>
      </c>
      <c r="B100" s="17" t="s">
        <v>185</v>
      </c>
      <c r="C100" s="42">
        <v>0</v>
      </c>
      <c r="D100" s="48"/>
      <c r="E100" s="48"/>
      <c r="P100" s="30"/>
      <c r="Q100" s="32"/>
    </row>
    <row r="101" spans="1:17" x14ac:dyDescent="0.25">
      <c r="A101" s="8" t="s">
        <v>117</v>
      </c>
      <c r="B101" s="9" t="s">
        <v>118</v>
      </c>
      <c r="C101" s="42">
        <f>C104+C105+C102+C108+C103+C107</f>
        <v>27985</v>
      </c>
      <c r="D101" s="48">
        <f>D104+D108</f>
        <v>21517.1</v>
      </c>
      <c r="E101" s="48">
        <f>E104+E102</f>
        <v>5103</v>
      </c>
      <c r="P101" s="30"/>
      <c r="Q101" s="32"/>
    </row>
    <row r="102" spans="1:17" ht="45.6" customHeight="1" x14ac:dyDescent="0.25">
      <c r="A102" s="14"/>
      <c r="B102" s="9" t="s">
        <v>194</v>
      </c>
      <c r="C102" s="42">
        <v>0</v>
      </c>
      <c r="D102" s="48">
        <v>0</v>
      </c>
      <c r="E102" s="48">
        <v>1290</v>
      </c>
      <c r="P102" s="30"/>
      <c r="Q102" s="32"/>
    </row>
    <row r="103" spans="1:17" ht="29.45" customHeight="1" x14ac:dyDescent="0.25">
      <c r="A103" s="14"/>
      <c r="B103" s="9" t="s">
        <v>191</v>
      </c>
      <c r="C103" s="42">
        <v>0</v>
      </c>
      <c r="D103" s="48"/>
      <c r="E103" s="48"/>
      <c r="O103" s="33"/>
      <c r="P103" s="30"/>
      <c r="Q103" s="32"/>
    </row>
    <row r="104" spans="1:17" ht="90" x14ac:dyDescent="0.25">
      <c r="A104" s="14"/>
      <c r="B104" s="9" t="s">
        <v>119</v>
      </c>
      <c r="C104" s="42">
        <v>3813</v>
      </c>
      <c r="D104" s="48">
        <v>3813</v>
      </c>
      <c r="E104" s="48">
        <v>3813</v>
      </c>
      <c r="P104" s="30"/>
      <c r="Q104" s="32"/>
    </row>
    <row r="105" spans="1:17" ht="45" x14ac:dyDescent="0.25">
      <c r="A105" s="14"/>
      <c r="B105" s="9" t="s">
        <v>120</v>
      </c>
      <c r="C105" s="42">
        <v>20172</v>
      </c>
      <c r="D105" s="48">
        <v>0</v>
      </c>
      <c r="E105" s="48">
        <v>0</v>
      </c>
      <c r="P105" s="30"/>
      <c r="Q105" s="32"/>
    </row>
    <row r="106" spans="1:17" ht="60" x14ac:dyDescent="0.25">
      <c r="A106" s="8"/>
      <c r="B106" s="9" t="s">
        <v>121</v>
      </c>
      <c r="C106" s="42"/>
      <c r="D106" s="48"/>
      <c r="E106" s="48"/>
      <c r="P106" s="30"/>
      <c r="Q106" s="32"/>
    </row>
    <row r="107" spans="1:17" ht="50.45" customHeight="1" x14ac:dyDescent="0.25">
      <c r="A107" s="8"/>
      <c r="B107" s="9" t="s">
        <v>195</v>
      </c>
      <c r="C107" s="42">
        <v>4000</v>
      </c>
      <c r="D107" s="48">
        <v>0</v>
      </c>
      <c r="E107" s="48">
        <v>0</v>
      </c>
      <c r="P107" s="30"/>
      <c r="Q107" s="32"/>
    </row>
    <row r="108" spans="1:17" ht="90" x14ac:dyDescent="0.25">
      <c r="A108" s="8"/>
      <c r="B108" s="9" t="s">
        <v>202</v>
      </c>
      <c r="C108" s="42">
        <v>0</v>
      </c>
      <c r="D108" s="48">
        <v>17704.099999999999</v>
      </c>
      <c r="E108" s="48"/>
      <c r="P108" s="30"/>
      <c r="Q108" s="32"/>
    </row>
    <row r="109" spans="1:17" ht="28.5" x14ac:dyDescent="0.25">
      <c r="A109" s="5" t="s">
        <v>122</v>
      </c>
      <c r="B109" s="6" t="s">
        <v>123</v>
      </c>
      <c r="C109" s="40">
        <f>C110+C123+C126+C127</f>
        <v>397588.89999999991</v>
      </c>
      <c r="D109" s="45">
        <f t="shared" ref="D109:E109" si="25">D110+D123+D126+D127</f>
        <v>432369.99999999994</v>
      </c>
      <c r="E109" s="45">
        <f t="shared" si="25"/>
        <v>453213.29999999993</v>
      </c>
      <c r="P109" s="30"/>
      <c r="Q109" s="32"/>
    </row>
    <row r="110" spans="1:17" ht="45" x14ac:dyDescent="0.25">
      <c r="A110" s="8" t="s">
        <v>124</v>
      </c>
      <c r="B110" s="9" t="s">
        <v>125</v>
      </c>
      <c r="C110" s="41">
        <f>C111+C112+C113+C114+C115+C117+C119+C120+C121+C116+C118+C122</f>
        <v>384194.09999999992</v>
      </c>
      <c r="D110" s="46">
        <f>D111+D112+D113+D114+D115+D117+D119+D120+D121+D116+D118+D122</f>
        <v>421345.59999999992</v>
      </c>
      <c r="E110" s="46">
        <f t="shared" ref="E110" si="26">E111+E112+E113+E114+E115+E117+E119+E120+E121+E116+E118+E122</f>
        <v>441691.79999999993</v>
      </c>
      <c r="P110" s="30"/>
      <c r="Q110" s="32"/>
    </row>
    <row r="111" spans="1:17" ht="136.5" customHeight="1" x14ac:dyDescent="0.25">
      <c r="A111" s="8" t="s">
        <v>124</v>
      </c>
      <c r="B111" s="9" t="s">
        <v>126</v>
      </c>
      <c r="C111" s="42">
        <v>493</v>
      </c>
      <c r="D111" s="48">
        <v>493</v>
      </c>
      <c r="E111" s="48">
        <v>493</v>
      </c>
      <c r="P111" s="30"/>
      <c r="Q111" s="32"/>
    </row>
    <row r="112" spans="1:17" ht="103.5" customHeight="1" x14ac:dyDescent="0.25">
      <c r="A112" s="8" t="s">
        <v>124</v>
      </c>
      <c r="B112" s="12" t="s">
        <v>127</v>
      </c>
      <c r="C112" s="42">
        <v>0</v>
      </c>
      <c r="D112" s="48">
        <v>0</v>
      </c>
      <c r="E112" s="48">
        <v>0</v>
      </c>
      <c r="P112" s="30"/>
      <c r="Q112" s="32"/>
    </row>
    <row r="113" spans="1:17" ht="136.9" customHeight="1" x14ac:dyDescent="0.25">
      <c r="A113" s="8" t="s">
        <v>124</v>
      </c>
      <c r="B113" s="12" t="s">
        <v>128</v>
      </c>
      <c r="C113" s="42">
        <v>108565</v>
      </c>
      <c r="D113" s="48">
        <v>118443</v>
      </c>
      <c r="E113" s="48">
        <v>124484</v>
      </c>
      <c r="P113" s="30"/>
      <c r="Q113" s="32"/>
    </row>
    <row r="114" spans="1:17" ht="165.75" customHeight="1" x14ac:dyDescent="0.25">
      <c r="A114" s="8" t="s">
        <v>124</v>
      </c>
      <c r="B114" s="12" t="s">
        <v>129</v>
      </c>
      <c r="C114" s="42">
        <v>259399</v>
      </c>
      <c r="D114" s="48">
        <v>286636</v>
      </c>
      <c r="E114" s="48">
        <v>300903</v>
      </c>
      <c r="P114" s="30"/>
      <c r="Q114" s="32"/>
    </row>
    <row r="115" spans="1:17" ht="45" x14ac:dyDescent="0.25">
      <c r="A115" s="8" t="s">
        <v>124</v>
      </c>
      <c r="B115" s="9" t="s">
        <v>130</v>
      </c>
      <c r="C115" s="42">
        <v>263.5</v>
      </c>
      <c r="D115" s="48">
        <v>263.5</v>
      </c>
      <c r="E115" s="48">
        <v>263.5</v>
      </c>
      <c r="P115" s="30"/>
      <c r="Q115" s="32"/>
    </row>
    <row r="116" spans="1:17" ht="109.15" customHeight="1" x14ac:dyDescent="0.25">
      <c r="A116" s="8" t="s">
        <v>124</v>
      </c>
      <c r="B116" s="9" t="s">
        <v>131</v>
      </c>
      <c r="C116" s="42">
        <v>0.5</v>
      </c>
      <c r="D116" s="48">
        <v>0.5</v>
      </c>
      <c r="E116" s="48">
        <v>0.5</v>
      </c>
      <c r="P116" s="30"/>
      <c r="Q116" s="32"/>
    </row>
    <row r="117" spans="1:17" ht="62.25" customHeight="1" x14ac:dyDescent="0.25">
      <c r="A117" s="8" t="s">
        <v>124</v>
      </c>
      <c r="B117" s="9" t="s">
        <v>132</v>
      </c>
      <c r="C117" s="42">
        <v>0</v>
      </c>
      <c r="D117" s="48">
        <v>0</v>
      </c>
      <c r="E117" s="48">
        <v>0</v>
      </c>
      <c r="P117" s="30"/>
      <c r="Q117" s="32"/>
    </row>
    <row r="118" spans="1:17" ht="76.5" customHeight="1" x14ac:dyDescent="0.25">
      <c r="A118" s="8" t="s">
        <v>124</v>
      </c>
      <c r="B118" s="9" t="s">
        <v>133</v>
      </c>
      <c r="C118" s="42">
        <v>4814.3</v>
      </c>
      <c r="D118" s="48">
        <v>4814.3</v>
      </c>
      <c r="E118" s="48">
        <v>4814.3</v>
      </c>
      <c r="P118" s="30"/>
      <c r="Q118" s="32"/>
    </row>
    <row r="119" spans="1:17" ht="75" x14ac:dyDescent="0.25">
      <c r="A119" s="8" t="s">
        <v>124</v>
      </c>
      <c r="B119" s="9" t="s">
        <v>134</v>
      </c>
      <c r="C119" s="42">
        <v>8109.6</v>
      </c>
      <c r="D119" s="48">
        <v>8109.6</v>
      </c>
      <c r="E119" s="48">
        <v>8109.6</v>
      </c>
      <c r="P119" s="30"/>
      <c r="Q119" s="32"/>
    </row>
    <row r="120" spans="1:17" ht="60" x14ac:dyDescent="0.25">
      <c r="A120" s="8" t="s">
        <v>124</v>
      </c>
      <c r="B120" s="9" t="s">
        <v>135</v>
      </c>
      <c r="C120" s="42">
        <v>0</v>
      </c>
      <c r="D120" s="48">
        <v>0</v>
      </c>
      <c r="E120" s="48">
        <v>0</v>
      </c>
      <c r="P120" s="30"/>
      <c r="Q120" s="32"/>
    </row>
    <row r="121" spans="1:17" ht="60" x14ac:dyDescent="0.25">
      <c r="A121" s="8" t="s">
        <v>124</v>
      </c>
      <c r="B121" s="9" t="s">
        <v>136</v>
      </c>
      <c r="C121" s="42">
        <v>923.6</v>
      </c>
      <c r="D121" s="48">
        <v>960.1</v>
      </c>
      <c r="E121" s="48">
        <v>998.3</v>
      </c>
      <c r="P121" s="30"/>
      <c r="Q121" s="32"/>
    </row>
    <row r="122" spans="1:17" ht="47.25" customHeight="1" x14ac:dyDescent="0.25">
      <c r="A122" s="8" t="s">
        <v>124</v>
      </c>
      <c r="B122" s="12" t="s">
        <v>204</v>
      </c>
      <c r="C122" s="42">
        <v>1625.6</v>
      </c>
      <c r="D122" s="48">
        <v>1625.6</v>
      </c>
      <c r="E122" s="48">
        <v>1625.6</v>
      </c>
      <c r="P122" s="30"/>
      <c r="Q122" s="32"/>
    </row>
    <row r="123" spans="1:17" ht="61.5" customHeight="1" x14ac:dyDescent="0.25">
      <c r="A123" s="8" t="s">
        <v>137</v>
      </c>
      <c r="B123" s="12" t="s">
        <v>159</v>
      </c>
      <c r="C123" s="41">
        <f>C124+C125</f>
        <v>0</v>
      </c>
      <c r="D123" s="46">
        <f t="shared" ref="D123:E123" si="27">D124+D125</f>
        <v>0</v>
      </c>
      <c r="E123" s="46">
        <f t="shared" si="27"/>
        <v>0</v>
      </c>
      <c r="P123" s="30"/>
      <c r="Q123" s="32"/>
    </row>
    <row r="124" spans="1:17" ht="76.900000000000006" customHeight="1" x14ac:dyDescent="0.25">
      <c r="A124" s="8"/>
      <c r="B124" s="12" t="s">
        <v>138</v>
      </c>
      <c r="C124" s="42">
        <v>0</v>
      </c>
      <c r="D124" s="48">
        <v>0</v>
      </c>
      <c r="E124" s="48">
        <v>0</v>
      </c>
      <c r="P124" s="30"/>
      <c r="Q124" s="32"/>
    </row>
    <row r="125" spans="1:17" ht="120" customHeight="1" x14ac:dyDescent="0.25">
      <c r="A125" s="8"/>
      <c r="B125" s="12" t="s">
        <v>139</v>
      </c>
      <c r="C125" s="42">
        <v>0</v>
      </c>
      <c r="D125" s="48">
        <v>0</v>
      </c>
      <c r="E125" s="48">
        <v>0</v>
      </c>
      <c r="P125" s="30"/>
      <c r="Q125" s="32"/>
    </row>
    <row r="126" spans="1:17" ht="90" x14ac:dyDescent="0.25">
      <c r="A126" s="8" t="s">
        <v>140</v>
      </c>
      <c r="B126" s="12" t="s">
        <v>141</v>
      </c>
      <c r="C126" s="42">
        <v>283</v>
      </c>
      <c r="D126" s="48">
        <v>283</v>
      </c>
      <c r="E126" s="48">
        <v>283</v>
      </c>
      <c r="P126" s="30"/>
      <c r="Q126" s="32"/>
    </row>
    <row r="127" spans="1:17" ht="75" x14ac:dyDescent="0.25">
      <c r="A127" s="8" t="s">
        <v>142</v>
      </c>
      <c r="B127" s="9" t="s">
        <v>197</v>
      </c>
      <c r="C127" s="42">
        <v>13111.8</v>
      </c>
      <c r="D127" s="48">
        <v>10741.4</v>
      </c>
      <c r="E127" s="48">
        <v>11238.5</v>
      </c>
      <c r="P127" s="30"/>
      <c r="Q127" s="32"/>
    </row>
    <row r="128" spans="1:17" x14ac:dyDescent="0.25">
      <c r="A128" s="5" t="s">
        <v>143</v>
      </c>
      <c r="B128" s="6" t="s">
        <v>144</v>
      </c>
      <c r="C128" s="40">
        <f>C131+C129+C132+C130</f>
        <v>2611.473</v>
      </c>
      <c r="D128" s="45">
        <f>D131+D129+D132+D130</f>
        <v>44741.771000000008</v>
      </c>
      <c r="E128" s="45">
        <f>E131+E129+E132+E130</f>
        <v>44780.985000000008</v>
      </c>
      <c r="P128" s="30"/>
      <c r="Q128" s="32"/>
    </row>
    <row r="129" spans="1:17" ht="75.75" customHeight="1" x14ac:dyDescent="0.25">
      <c r="A129" s="8" t="s">
        <v>145</v>
      </c>
      <c r="B129" s="9" t="s">
        <v>146</v>
      </c>
      <c r="C129" s="42">
        <v>935.673</v>
      </c>
      <c r="D129" s="50">
        <v>959.17100000000005</v>
      </c>
      <c r="E129" s="46">
        <v>998.38499999999999</v>
      </c>
      <c r="F129" s="39" t="s">
        <v>196</v>
      </c>
      <c r="G129">
        <v>959171</v>
      </c>
      <c r="H129">
        <v>998385</v>
      </c>
      <c r="P129" s="30"/>
      <c r="Q129" s="32"/>
    </row>
    <row r="130" spans="1:17" ht="166.5" customHeight="1" x14ac:dyDescent="0.25">
      <c r="A130" s="8" t="s">
        <v>189</v>
      </c>
      <c r="B130" s="9" t="s">
        <v>190</v>
      </c>
      <c r="C130" s="42"/>
      <c r="D130" s="46">
        <v>859.4</v>
      </c>
      <c r="E130" s="46">
        <v>859.4</v>
      </c>
      <c r="P130" s="30"/>
      <c r="Q130" s="32"/>
    </row>
    <row r="131" spans="1:17" ht="135" customHeight="1" x14ac:dyDescent="0.25">
      <c r="A131" s="10" t="s">
        <v>147</v>
      </c>
      <c r="B131" s="9" t="s">
        <v>182</v>
      </c>
      <c r="C131" s="42"/>
      <c r="D131" s="48">
        <v>41247.4</v>
      </c>
      <c r="E131" s="48">
        <v>41247.4</v>
      </c>
      <c r="P131" s="30"/>
      <c r="Q131" s="32"/>
    </row>
    <row r="132" spans="1:17" ht="30" x14ac:dyDescent="0.25">
      <c r="A132" s="15" t="s">
        <v>148</v>
      </c>
      <c r="B132" s="16" t="s">
        <v>149</v>
      </c>
      <c r="C132" s="42">
        <v>1675.8</v>
      </c>
      <c r="D132" s="48">
        <v>1675.8</v>
      </c>
      <c r="E132" s="48">
        <v>1675.8</v>
      </c>
      <c r="P132" s="30"/>
      <c r="Q132" s="32"/>
    </row>
    <row r="133" spans="1:17" ht="28.9" hidden="1" customHeight="1" x14ac:dyDescent="0.25">
      <c r="A133" s="5" t="s">
        <v>150</v>
      </c>
      <c r="B133" s="6" t="s">
        <v>151</v>
      </c>
      <c r="C133" s="40">
        <f>C134</f>
        <v>13478.98</v>
      </c>
      <c r="D133" s="51"/>
      <c r="E133" s="51"/>
      <c r="P133" s="30"/>
      <c r="Q133" s="32"/>
    </row>
    <row r="134" spans="1:17" ht="30" hidden="1" x14ac:dyDescent="0.25">
      <c r="A134" s="8" t="s">
        <v>152</v>
      </c>
      <c r="B134" s="12" t="s">
        <v>151</v>
      </c>
      <c r="C134" s="43">
        <v>13478.98</v>
      </c>
      <c r="D134" s="51"/>
      <c r="E134" s="51"/>
      <c r="P134" s="30"/>
      <c r="Q134" s="32"/>
    </row>
    <row r="135" spans="1:17" ht="27" hidden="1" customHeight="1" x14ac:dyDescent="0.25">
      <c r="A135" s="18" t="s">
        <v>153</v>
      </c>
      <c r="B135" s="19" t="s">
        <v>154</v>
      </c>
      <c r="C135" s="36">
        <f>C136</f>
        <v>0</v>
      </c>
      <c r="P135" s="30"/>
      <c r="Q135" s="32"/>
    </row>
    <row r="136" spans="1:17" ht="24" hidden="1" customHeight="1" x14ac:dyDescent="0.25">
      <c r="A136" s="8" t="s">
        <v>155</v>
      </c>
      <c r="B136" s="12" t="s">
        <v>156</v>
      </c>
      <c r="C136" s="37"/>
      <c r="P136" s="30"/>
      <c r="Q136" s="32"/>
    </row>
    <row r="137" spans="1:17" x14ac:dyDescent="0.25">
      <c r="O137" s="30"/>
      <c r="P137" s="30"/>
      <c r="Q137" s="32"/>
    </row>
    <row r="138" spans="1:17" x14ac:dyDescent="0.25">
      <c r="P138" s="30"/>
      <c r="Q138" s="32"/>
    </row>
    <row r="139" spans="1:17" ht="2.4500000000000002" customHeight="1" x14ac:dyDescent="0.25">
      <c r="C139" s="34" t="s">
        <v>187</v>
      </c>
      <c r="P139" s="30"/>
      <c r="Q139" s="32"/>
    </row>
    <row r="140" spans="1:17" hidden="1" x14ac:dyDescent="0.25">
      <c r="A140" s="20"/>
      <c r="B140" s="21"/>
      <c r="C140" s="38" t="s">
        <v>188</v>
      </c>
      <c r="P140" s="30"/>
      <c r="Q140" s="32"/>
    </row>
    <row r="141" spans="1:17" x14ac:dyDescent="0.25">
      <c r="A141" s="20"/>
      <c r="B141" s="21"/>
      <c r="C141" s="38"/>
      <c r="P141" s="30"/>
      <c r="Q141" s="32"/>
    </row>
    <row r="142" spans="1:17" x14ac:dyDescent="0.25">
      <c r="A142" s="20"/>
      <c r="B142" s="21"/>
      <c r="C142" s="38"/>
      <c r="P142" s="30"/>
      <c r="Q142" s="32"/>
    </row>
    <row r="143" spans="1:17" x14ac:dyDescent="0.25">
      <c r="A143" s="20"/>
      <c r="B143" s="21"/>
      <c r="C143" s="38"/>
      <c r="P143" s="30"/>
      <c r="Q143" s="32"/>
    </row>
    <row r="144" spans="1:17" x14ac:dyDescent="0.25">
      <c r="A144" s="20"/>
      <c r="B144" s="21"/>
      <c r="C144" s="38"/>
      <c r="P144" s="30"/>
      <c r="Q144" s="32"/>
    </row>
    <row r="145" spans="1:17" ht="15.75" x14ac:dyDescent="0.25">
      <c r="A145" s="22"/>
      <c r="B145" s="21"/>
      <c r="C145" s="38"/>
      <c r="P145" s="30"/>
      <c r="Q145" s="32"/>
    </row>
    <row r="146" spans="1:17" ht="15.75" x14ac:dyDescent="0.25">
      <c r="A146" s="22"/>
      <c r="B146" s="21"/>
      <c r="C146" s="38"/>
      <c r="P146" s="30"/>
      <c r="Q146" s="32"/>
    </row>
    <row r="147" spans="1:17" ht="15.75" x14ac:dyDescent="0.25">
      <c r="A147" s="22"/>
      <c r="B147" s="21"/>
      <c r="C147" s="38"/>
      <c r="P147" s="30"/>
      <c r="Q147" s="32"/>
    </row>
    <row r="148" spans="1:17" ht="15.75" x14ac:dyDescent="0.25">
      <c r="A148" s="22"/>
      <c r="B148" s="23"/>
      <c r="P148" s="30"/>
      <c r="Q148" s="32"/>
    </row>
    <row r="149" spans="1:17" ht="15.75" x14ac:dyDescent="0.25">
      <c r="A149" s="22"/>
      <c r="B149" s="23"/>
      <c r="P149" s="30"/>
      <c r="Q149" s="32"/>
    </row>
    <row r="150" spans="1:17" ht="15.75" x14ac:dyDescent="0.25">
      <c r="A150" s="22"/>
      <c r="B150" s="23"/>
      <c r="P150" s="30"/>
      <c r="Q150" s="32"/>
    </row>
    <row r="151" spans="1:17" ht="15.75" x14ac:dyDescent="0.25">
      <c r="A151" s="22"/>
      <c r="B151" s="23"/>
      <c r="P151" s="30"/>
      <c r="Q151" s="32"/>
    </row>
    <row r="152" spans="1:17" ht="15.75" x14ac:dyDescent="0.25">
      <c r="A152" s="22"/>
      <c r="B152" s="23"/>
      <c r="P152" s="30"/>
      <c r="Q152" s="32"/>
    </row>
    <row r="153" spans="1:17" ht="15.75" x14ac:dyDescent="0.25">
      <c r="A153" s="22"/>
      <c r="B153" s="23"/>
      <c r="P153" s="30"/>
      <c r="Q153" s="32"/>
    </row>
    <row r="154" spans="1:17" ht="15.75" x14ac:dyDescent="0.25">
      <c r="A154" s="22"/>
      <c r="B154" s="23"/>
      <c r="P154" s="30"/>
      <c r="Q154" s="32"/>
    </row>
    <row r="155" spans="1:17" ht="15.75" x14ac:dyDescent="0.25">
      <c r="A155" s="22"/>
      <c r="B155" s="23"/>
      <c r="P155" s="30"/>
      <c r="Q155" s="31"/>
    </row>
    <row r="156" spans="1:17" ht="15.75" x14ac:dyDescent="0.25">
      <c r="A156" s="22"/>
      <c r="B156" s="23"/>
      <c r="P156" s="30"/>
      <c r="Q156" s="31"/>
    </row>
    <row r="157" spans="1:17" ht="15.75" x14ac:dyDescent="0.25">
      <c r="A157" s="22"/>
      <c r="B157" s="23"/>
      <c r="Q157" s="31"/>
    </row>
    <row r="158" spans="1:17" ht="15.75" x14ac:dyDescent="0.25">
      <c r="A158" s="22"/>
      <c r="B158" s="23"/>
      <c r="Q158" s="31"/>
    </row>
    <row r="159" spans="1:17" ht="15.75" x14ac:dyDescent="0.25">
      <c r="A159" s="22"/>
      <c r="B159" s="23"/>
    </row>
    <row r="160" spans="1:17" x14ac:dyDescent="0.25">
      <c r="B160" s="24"/>
    </row>
    <row r="161" spans="2:2" x14ac:dyDescent="0.25">
      <c r="B161" s="24"/>
    </row>
    <row r="162" spans="2:2" x14ac:dyDescent="0.25">
      <c r="B162" s="24"/>
    </row>
  </sheetData>
  <mergeCells count="13">
    <mergeCell ref="E23:F23"/>
    <mergeCell ref="A12:C12"/>
    <mergeCell ref="A8:E8"/>
    <mergeCell ref="A9:E9"/>
    <mergeCell ref="A10:E10"/>
    <mergeCell ref="A11:E11"/>
    <mergeCell ref="B13:C13"/>
    <mergeCell ref="B14:C14"/>
    <mergeCell ref="B15:C15"/>
    <mergeCell ref="B16:C16"/>
    <mergeCell ref="A18:C18"/>
    <mergeCell ref="A20:E20"/>
    <mergeCell ref="A21:E22"/>
  </mergeCells>
  <printOptions horizontalCentered="1"/>
  <pageMargins left="0.98425196850393704" right="0.39370078740157483" top="0.59055118110236227" bottom="0.59055118110236227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2024-12-26T09:38:19Z</dcterms:modified>
</cp:coreProperties>
</file>