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4A40CDD9-95A4-4649-B490-BD333B7363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Лист1!$A$3:$H$122</definedName>
  </definedNames>
  <calcPr calcId="181029"/>
</workbook>
</file>

<file path=xl/calcChain.xml><?xml version="1.0" encoding="utf-8"?>
<calcChain xmlns="http://schemas.openxmlformats.org/spreadsheetml/2006/main">
  <c r="E125" i="1" l="1"/>
  <c r="C118" i="1"/>
  <c r="D57" i="1" l="1"/>
  <c r="C57" i="1"/>
  <c r="D117" i="1" l="1"/>
  <c r="C117" i="1"/>
  <c r="D112" i="1"/>
  <c r="C112" i="1"/>
  <c r="D99" i="1"/>
  <c r="C99" i="1"/>
  <c r="D91" i="1"/>
  <c r="C91" i="1"/>
  <c r="D83" i="1"/>
  <c r="C83" i="1"/>
  <c r="D67" i="1"/>
  <c r="C67" i="1"/>
  <c r="D62" i="1"/>
  <c r="C62" i="1"/>
  <c r="D52" i="1"/>
  <c r="C52" i="1"/>
  <c r="D49" i="1"/>
  <c r="C49" i="1"/>
  <c r="D47" i="1"/>
  <c r="C47" i="1"/>
  <c r="D45" i="1"/>
  <c r="C45" i="1"/>
  <c r="D40" i="1"/>
  <c r="D39" i="1" s="1"/>
  <c r="C40" i="1"/>
  <c r="C39" i="1" s="1"/>
  <c r="D36" i="1"/>
  <c r="D35" i="1" s="1"/>
  <c r="C36" i="1"/>
  <c r="C35" i="1" s="1"/>
  <c r="D33" i="1"/>
  <c r="D32" i="1" s="1"/>
  <c r="C33" i="1"/>
  <c r="C32" i="1" s="1"/>
  <c r="D30" i="1"/>
  <c r="C30" i="1"/>
  <c r="D28" i="1"/>
  <c r="C28" i="1"/>
  <c r="D26" i="1"/>
  <c r="C26" i="1"/>
  <c r="C23" i="1" s="1"/>
  <c r="C22" i="1" s="1"/>
  <c r="D24" i="1"/>
  <c r="C24" i="1"/>
  <c r="D20" i="1"/>
  <c r="D19" i="1" s="1"/>
  <c r="C20" i="1"/>
  <c r="C19" i="1" s="1"/>
  <c r="C43" i="1" l="1"/>
  <c r="C42" i="1" s="1"/>
  <c r="D23" i="1"/>
  <c r="D22" i="1" s="1"/>
  <c r="C71" i="1"/>
  <c r="C98" i="1"/>
  <c r="D44" i="1"/>
  <c r="D98" i="1"/>
  <c r="D43" i="1"/>
  <c r="D42" i="1" s="1"/>
  <c r="D71" i="1"/>
  <c r="C18" i="1"/>
  <c r="C17" i="1" s="1"/>
  <c r="C44" i="1"/>
  <c r="D18" i="1"/>
  <c r="C66" i="1" l="1"/>
  <c r="D66" i="1"/>
  <c r="D65" i="1" s="1"/>
  <c r="D17" i="1"/>
  <c r="D16" i="1" l="1"/>
  <c r="C123" i="1"/>
  <c r="C65" i="1" s="1"/>
  <c r="C16" i="1" s="1"/>
  <c r="C121" i="1"/>
</calcChain>
</file>

<file path=xl/sharedStrings.xml><?xml version="1.0" encoding="utf-8"?>
<sst xmlns="http://schemas.openxmlformats.org/spreadsheetml/2006/main" count="216" uniqueCount="201">
  <si>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</si>
  <si>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</si>
  <si>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</si>
  <si>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</si>
  <si>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</si>
  <si>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</si>
  <si>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</si>
  <si>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</si>
  <si>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</si>
  <si>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</si>
  <si>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</si>
  <si>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</si>
  <si>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</si>
  <si>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</si>
  <si>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</si>
  <si>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</si>
  <si>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</si>
  <si>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</si>
  <si>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</si>
  <si>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</si>
  <si>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</si>
  <si>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</si>
  <si>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</si>
  <si>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</si>
  <si>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</si>
  <si>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</si>
  <si>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</si>
  <si>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</si>
  <si>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</si>
  <si>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</si>
  <si>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</si>
  <si>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</si>
  <si>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</si>
  <si>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</si>
  <si>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</si>
  <si>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</si>
  <si>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</si>
  <si>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</si>
  <si>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</si>
  <si>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</si>
  <si>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</si>
  <si>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</si>
  <si>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</si>
  <si>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</si>
  <si>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</si>
  <si>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</si>
  <si>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</si>
  <si>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</si>
  <si>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</si>
  <si>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</si>
  <si>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</si>
  <si>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</si>
  <si>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</si>
  <si>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</si>
  <si>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</si>
  <si>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</si>
  <si>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</si>
  <si>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</si>
  <si>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</si>
  <si>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</si>
  <si>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</si>
  <si>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</si>
  <si>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</si>
  <si>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</si>
  <si>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</si>
  <si>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</si>
  <si>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</si>
  <si>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</si>
  <si>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</si>
  <si>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</si>
  <si>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</si>
  <si>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</si>
  <si>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</si>
  <si>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</si>
  <si>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</si>
  <si>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</si>
  <si>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</si>
  <si>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</si>
  <si>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</si>
  <si>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</si>
  <si>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</si>
  <si>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</si>
  <si>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</si>
  <si>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</si>
  <si>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</si>
  <si>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</si>
  <si>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</si>
  <si>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</si>
  <si>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</si>
  <si>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</si>
  <si>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</si>
  <si>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</si>
  <si>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</si>
  <si>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</si>
  <si>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</si>
  <si>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</si>
  <si>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</si>
  <si>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</si>
  <si>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</si>
  <si>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</si>
  <si>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</si>
  <si>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</si>
  <si>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</si>
  <si>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</si>
  <si>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</si>
  <si>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</si>
  <si>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</si>
  <si>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</si>
  <si>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</si>
  <si>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</si>
  <si>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</si>
  <si>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</si>
  <si>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</si>
  <si>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</si>
  <si>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</si>
  <si>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</si>
  <si>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</si>
  <si>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</si>
  <si>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</si>
  <si>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</si>
  <si>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</si>
  <si>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</si>
  <si>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</si>
  <si>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</si>
  <si>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</si>
  <si>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</si>
  <si>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</si>
  <si>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</si>
  <si>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</si>
  <si>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</si>
  <si>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</si>
  <si>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</si>
  <si>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</si>
  <si>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</si>
  <si>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</si>
  <si>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</si>
  <si>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</si>
  <si>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</si>
  <si>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</si>
  <si>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</si>
  <si>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</si>
  <si>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</si>
  <si>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</si>
  <si>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</si>
  <si>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</si>
  <si>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</si>
  <si>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</si>
  <si>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</si>
  <si>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</si>
  <si>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</si>
  <si>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</si>
  <si>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</si>
  <si>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</si>
  <si>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</si>
  <si>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</si>
  <si>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</si>
  <si>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</si>
  <si>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</si>
  <si>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</si>
  <si>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</si>
  <si>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</si>
  <si>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</si>
  <si>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</si>
  <si>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</si>
  <si>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</si>
  <si>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</si>
  <si>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</si>
  <si>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</si>
  <si>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</si>
  <si>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</si>
  <si>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</si>
  <si>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</si>
  <si>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</si>
  <si>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</si>
  <si>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</si>
  <si>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</si>
  <si>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</si>
  <si>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</si>
  <si>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</si>
  <si>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</si>
  <si>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</si>
  <si>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</si>
  <si>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</si>
  <si>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</si>
  <si>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</si>
  <si>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</si>
  <si>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</si>
  <si>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</si>
  <si>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</si>
  <si>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2025 год</t>
  </si>
  <si>
    <t>2026 год</t>
  </si>
  <si>
    <t>муниципального образования "Красногвардейский район" на плановый период 2025-2026 годов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</si>
  <si>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</si>
  <si>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</si>
  <si>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</si>
  <si>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Приложение № 2 к решению</t>
  </si>
  <si>
    <t>2025 янв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</si>
  <si>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</si>
  <si>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</si>
  <si>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от 26.12.2023 г. № 63</t>
  </si>
  <si>
    <t>(в ред. решений от 26.01.2024 г. № 71, от 12.04.2024 г. № 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</si>
</sst>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3" fillId="0" borderId="0" xfId="0" applyNumberFormat="1" applyFont="1" applyAlignment="1">
      <alignment vertical="top"/>
    </xf>
    <xf numFmtId="164" fontId="0" fillId="0" borderId="1" xfId="0" applyNumberFormat="1" applyBorder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5" fontId="0" fillId="0" borderId="0" xfId="0" applyNumberFormat="1" applyAlignment="1">
      <alignment vertical="top"/>
    </xf>
    <xf numFmtId="0" fontId="2" fillId="0" borderId="0" xfId="0" applyFont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3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0"/>
  <sheetViews>
    <sheetView tabSelected="1" view="pageLayout" topLeftCell="A3" zoomScaleNormal="100" zoomScaleSheetLayoutView="100" workbookViewId="0">
      <selection activeCell="A10" sqref="A10:C10"/>
    </sheetView>
  </sheetViews>
  <sheetFormatPr defaultRowHeight="15" x14ac:dyDescent="0.25"/>
  <cols>
    <col min="1" max="1" width="24.28515625" style="1" customWidth="1"/>
    <col min="2" max="2" width="50.5703125" style="31" customWidth="1"/>
    <col min="3" max="3" width="13.5703125" style="40" customWidth="1"/>
    <col min="4" max="4" width="11.140625" style="32" customWidth="1"/>
    <col min="5" max="5" width="10.5703125" style="32" hidden="1" customWidth="1"/>
    <col min="6" max="8" width="0" hidden="1" customWidth="1"/>
    <col min="9" max="9" width="0.140625" style="32" customWidth="1"/>
  </cols>
  <sheetData>
    <row r="1" spans="1:5" hidden="1" x14ac:dyDescent="0.25"/>
    <row r="2" spans="1:5" hidden="1" x14ac:dyDescent="0.25"/>
    <row r="3" spans="1:5" x14ac:dyDescent="0.25">
      <c r="B3" s="42" t="s">
        <v>195</v>
      </c>
      <c r="C3" s="42"/>
      <c r="D3" s="42"/>
    </row>
    <row r="4" spans="1:5" x14ac:dyDescent="0.25">
      <c r="B4" s="42" t="s">
        <v>0</v>
      </c>
      <c r="C4" s="42"/>
      <c r="D4" s="42"/>
    </row>
    <row r="5" spans="1:5" x14ac:dyDescent="0.25">
      <c r="B5" s="42" t="s">
        <v>1</v>
      </c>
      <c r="C5" s="42"/>
      <c r="D5" s="42"/>
    </row>
    <row r="6" spans="1:5" x14ac:dyDescent="0.25">
      <c r="B6" s="42" t="s">
        <v>199</v>
      </c>
      <c r="C6" s="42"/>
      <c r="D6" s="42"/>
    </row>
    <row r="7" spans="1:5" x14ac:dyDescent="0.25">
      <c r="B7" s="46" t="s">
        <v>200</v>
      </c>
      <c r="C7" s="46"/>
      <c r="D7" s="46"/>
    </row>
    <row r="8" spans="1:5" hidden="1" x14ac:dyDescent="0.25">
      <c r="A8" s="44"/>
      <c r="B8" s="44"/>
      <c r="C8" s="44"/>
    </row>
    <row r="10" spans="1:5" ht="15.75" x14ac:dyDescent="0.25">
      <c r="A10" s="45" t="s">
        <v>2</v>
      </c>
      <c r="B10" s="45"/>
      <c r="C10" s="45"/>
    </row>
    <row r="11" spans="1:5" ht="14.45" customHeight="1" x14ac:dyDescent="0.25">
      <c r="A11" s="29" t="s">
        <v>191</v>
      </c>
      <c r="B11" s="29"/>
      <c r="C11" s="35"/>
    </row>
    <row r="12" spans="1:5" ht="14.45" customHeight="1" x14ac:dyDescent="0.25">
      <c r="A12" s="29"/>
      <c r="B12" s="29"/>
      <c r="C12" s="35"/>
    </row>
    <row r="13" spans="1:5" x14ac:dyDescent="0.25">
      <c r="A13" s="30"/>
      <c r="B13" s="2"/>
      <c r="C13" s="43" t="s">
        <v>3</v>
      </c>
      <c r="D13" s="43"/>
    </row>
    <row r="14" spans="1:5" ht="71.25" x14ac:dyDescent="0.25">
      <c r="A14" s="3" t="s">
        <v>4</v>
      </c>
      <c r="B14" s="4" t="s">
        <v>5</v>
      </c>
      <c r="C14" s="5" t="s">
        <v>189</v>
      </c>
      <c r="D14" s="5" t="s">
        <v>190</v>
      </c>
      <c r="E14" s="32" t="s">
        <v>196</v>
      </c>
    </row>
    <row r="15" spans="1:5" x14ac:dyDescent="0.25">
      <c r="A15" s="4">
        <v>1</v>
      </c>
      <c r="B15" s="4">
        <v>2</v>
      </c>
      <c r="C15" s="28">
        <v>3</v>
      </c>
      <c r="D15" s="28">
        <v>3</v>
      </c>
    </row>
    <row r="16" spans="1:5" x14ac:dyDescent="0.25">
      <c r="A16" s="6" t="s">
        <v>6</v>
      </c>
      <c r="B16" s="7" t="s">
        <v>7</v>
      </c>
      <c r="C16" s="8">
        <f t="shared" ref="C16" si="0">C17+C65</f>
        <v>1135154.8299999998</v>
      </c>
      <c r="D16" s="8">
        <f t="shared" ref="D16" si="1">D17+D65</f>
        <v>813815.89199999988</v>
      </c>
    </row>
    <row r="17" spans="1:4" x14ac:dyDescent="0.25">
      <c r="A17" s="6" t="s">
        <v>8</v>
      </c>
      <c r="B17" s="7" t="s">
        <v>9</v>
      </c>
      <c r="C17" s="8">
        <f t="shared" ref="C17" si="2">C18+C42</f>
        <v>206595.8</v>
      </c>
      <c r="D17" s="8">
        <f t="shared" ref="D17" si="3">D18+D42</f>
        <v>220493.5</v>
      </c>
    </row>
    <row r="18" spans="1:4" x14ac:dyDescent="0.25">
      <c r="A18" s="6"/>
      <c r="B18" s="7" t="s">
        <v>10</v>
      </c>
      <c r="C18" s="8">
        <f t="shared" ref="C18" si="4">C19+C22+C32+C35+C39</f>
        <v>171287</v>
      </c>
      <c r="D18" s="8">
        <f t="shared" ref="D18" si="5">D19+D22+D32+D35+D39</f>
        <v>184881.8</v>
      </c>
    </row>
    <row r="19" spans="1:4" x14ac:dyDescent="0.25">
      <c r="A19" s="9" t="s">
        <v>11</v>
      </c>
      <c r="B19" s="7" t="s">
        <v>12</v>
      </c>
      <c r="C19" s="8">
        <f t="shared" ref="C19:C20" si="6">C20</f>
        <v>62731.199999999997</v>
      </c>
      <c r="D19" s="8">
        <f t="shared" ref="D19:D20" si="7">D20</f>
        <v>68063.399999999994</v>
      </c>
    </row>
    <row r="20" spans="1:4" x14ac:dyDescent="0.25">
      <c r="A20" s="6" t="s">
        <v>13</v>
      </c>
      <c r="B20" s="7" t="s">
        <v>14</v>
      </c>
      <c r="C20" s="8">
        <f t="shared" si="6"/>
        <v>62731.199999999997</v>
      </c>
      <c r="D20" s="8">
        <f t="shared" si="7"/>
        <v>68063.399999999994</v>
      </c>
    </row>
    <row r="21" spans="1:4" ht="120" x14ac:dyDescent="0.25">
      <c r="A21" s="13" t="s">
        <v>15</v>
      </c>
      <c r="B21" s="11" t="s">
        <v>174</v>
      </c>
      <c r="C21" s="36">
        <v>62731.199999999997</v>
      </c>
      <c r="D21" s="33">
        <v>68063.399999999994</v>
      </c>
    </row>
    <row r="22" spans="1:4" x14ac:dyDescent="0.25">
      <c r="A22" s="6" t="s">
        <v>16</v>
      </c>
      <c r="B22" s="7" t="s">
        <v>17</v>
      </c>
      <c r="C22" s="8">
        <f t="shared" ref="C22" si="8">C23+C28+C31</f>
        <v>71285.2</v>
      </c>
      <c r="D22" s="8">
        <f t="shared" ref="D22" si="9">D23+D28+D31</f>
        <v>74312.600000000006</v>
      </c>
    </row>
    <row r="23" spans="1:4" ht="30" x14ac:dyDescent="0.25">
      <c r="A23" s="13" t="s">
        <v>18</v>
      </c>
      <c r="B23" s="11" t="s">
        <v>19</v>
      </c>
      <c r="C23" s="12">
        <f t="shared" ref="C23" si="10">C24+C26</f>
        <v>46904.2</v>
      </c>
      <c r="D23" s="12">
        <f t="shared" ref="D23" si="11">D24+D26</f>
        <v>48921.100000000006</v>
      </c>
    </row>
    <row r="24" spans="1:4" ht="30" customHeight="1" x14ac:dyDescent="0.25">
      <c r="A24" s="10" t="s">
        <v>20</v>
      </c>
      <c r="B24" s="11" t="s">
        <v>21</v>
      </c>
      <c r="C24" s="12">
        <f t="shared" ref="C24" si="12">C25</f>
        <v>28902.9</v>
      </c>
      <c r="D24" s="12">
        <f t="shared" ref="D24" si="13">D25</f>
        <v>30145.7</v>
      </c>
    </row>
    <row r="25" spans="1:4" ht="30" customHeight="1" x14ac:dyDescent="0.25">
      <c r="A25" s="10" t="s">
        <v>22</v>
      </c>
      <c r="B25" s="11" t="s">
        <v>21</v>
      </c>
      <c r="C25" s="36">
        <v>28902.9</v>
      </c>
      <c r="D25" s="33">
        <v>30145.7</v>
      </c>
    </row>
    <row r="26" spans="1:4" ht="45" x14ac:dyDescent="0.25">
      <c r="A26" s="10" t="s">
        <v>23</v>
      </c>
      <c r="B26" s="11" t="s">
        <v>24</v>
      </c>
      <c r="C26" s="12">
        <f t="shared" ref="C26" si="14">C27</f>
        <v>18001.3</v>
      </c>
      <c r="D26" s="12">
        <f t="shared" ref="D26" si="15">D27</f>
        <v>18775.400000000001</v>
      </c>
    </row>
    <row r="27" spans="1:4" ht="75" x14ac:dyDescent="0.25">
      <c r="A27" s="10" t="s">
        <v>25</v>
      </c>
      <c r="B27" s="11" t="s">
        <v>26</v>
      </c>
      <c r="C27" s="36">
        <v>18001.3</v>
      </c>
      <c r="D27" s="33">
        <v>18775.400000000001</v>
      </c>
    </row>
    <row r="28" spans="1:4" x14ac:dyDescent="0.25">
      <c r="A28" s="10" t="s">
        <v>27</v>
      </c>
      <c r="B28" s="11" t="s">
        <v>28</v>
      </c>
      <c r="C28" s="12">
        <f t="shared" ref="C28" si="16">C29</f>
        <v>20789</v>
      </c>
      <c r="D28" s="12">
        <f t="shared" ref="D28" si="17">D29</f>
        <v>21641.4</v>
      </c>
    </row>
    <row r="29" spans="1:4" x14ac:dyDescent="0.25">
      <c r="A29" s="10" t="s">
        <v>29</v>
      </c>
      <c r="B29" s="11" t="s">
        <v>28</v>
      </c>
      <c r="C29" s="36">
        <v>20789</v>
      </c>
      <c r="D29" s="33">
        <v>21641.4</v>
      </c>
    </row>
    <row r="30" spans="1:4" ht="30" x14ac:dyDescent="0.25">
      <c r="A30" s="13" t="s">
        <v>30</v>
      </c>
      <c r="B30" s="11" t="s">
        <v>31</v>
      </c>
      <c r="C30" s="12">
        <f t="shared" ref="C30" si="18">C31</f>
        <v>3592</v>
      </c>
      <c r="D30" s="12">
        <f t="shared" ref="D30" si="19">D31</f>
        <v>3750.1</v>
      </c>
    </row>
    <row r="31" spans="1:4" ht="45" x14ac:dyDescent="0.25">
      <c r="A31" s="13" t="s">
        <v>32</v>
      </c>
      <c r="B31" s="11" t="s">
        <v>33</v>
      </c>
      <c r="C31" s="36">
        <v>3592</v>
      </c>
      <c r="D31" s="33">
        <v>3750.1</v>
      </c>
    </row>
    <row r="32" spans="1:4" x14ac:dyDescent="0.25">
      <c r="A32" s="6" t="s">
        <v>34</v>
      </c>
      <c r="B32" s="7" t="s">
        <v>35</v>
      </c>
      <c r="C32" s="8">
        <f t="shared" ref="C32:D33" si="20">C33</f>
        <v>25300.400000000001</v>
      </c>
      <c r="D32" s="8">
        <f t="shared" si="20"/>
        <v>29884.3</v>
      </c>
    </row>
    <row r="33" spans="1:4" x14ac:dyDescent="0.25">
      <c r="A33" s="10" t="s">
        <v>36</v>
      </c>
      <c r="B33" s="11" t="s">
        <v>37</v>
      </c>
      <c r="C33" s="12">
        <f t="shared" si="20"/>
        <v>25300.400000000001</v>
      </c>
      <c r="D33" s="12">
        <f t="shared" si="20"/>
        <v>29884.3</v>
      </c>
    </row>
    <row r="34" spans="1:4" ht="30" x14ac:dyDescent="0.25">
      <c r="A34" s="10" t="s">
        <v>38</v>
      </c>
      <c r="B34" s="11" t="s">
        <v>39</v>
      </c>
      <c r="C34" s="36">
        <v>25300.400000000001</v>
      </c>
      <c r="D34" s="33">
        <v>29884.3</v>
      </c>
    </row>
    <row r="35" spans="1:4" ht="28.5" x14ac:dyDescent="0.25">
      <c r="A35" s="6" t="s">
        <v>40</v>
      </c>
      <c r="B35" s="7" t="s">
        <v>41</v>
      </c>
      <c r="C35" s="8">
        <f t="shared" ref="C35:D36" si="21">C36</f>
        <v>7488</v>
      </c>
      <c r="D35" s="8">
        <f t="shared" si="21"/>
        <v>7942.1</v>
      </c>
    </row>
    <row r="36" spans="1:4" x14ac:dyDescent="0.25">
      <c r="A36" s="10" t="s">
        <v>42</v>
      </c>
      <c r="B36" s="11" t="s">
        <v>43</v>
      </c>
      <c r="C36" s="12">
        <f t="shared" si="21"/>
        <v>7488</v>
      </c>
      <c r="D36" s="12">
        <f t="shared" si="21"/>
        <v>7942.1</v>
      </c>
    </row>
    <row r="37" spans="1:4" ht="30" x14ac:dyDescent="0.25">
      <c r="A37" s="10" t="s">
        <v>44</v>
      </c>
      <c r="B37" s="11" t="s">
        <v>45</v>
      </c>
      <c r="C37" s="36">
        <v>7488</v>
      </c>
      <c r="D37" s="33">
        <v>7942.1</v>
      </c>
    </row>
    <row r="38" spans="1:4" hidden="1" x14ac:dyDescent="0.25">
      <c r="A38" s="10"/>
      <c r="B38" s="11"/>
      <c r="C38" s="36"/>
      <c r="D38" s="33"/>
    </row>
    <row r="39" spans="1:4" x14ac:dyDescent="0.25">
      <c r="A39" s="6" t="s">
        <v>46</v>
      </c>
      <c r="B39" s="7" t="s">
        <v>47</v>
      </c>
      <c r="C39" s="8">
        <f t="shared" ref="C39:C40" si="22">C40</f>
        <v>4482.2</v>
      </c>
      <c r="D39" s="8">
        <f t="shared" ref="D39:D40" si="23">D40</f>
        <v>4679.3999999999996</v>
      </c>
    </row>
    <row r="40" spans="1:4" ht="45" x14ac:dyDescent="0.25">
      <c r="A40" s="10" t="s">
        <v>48</v>
      </c>
      <c r="B40" s="11" t="s">
        <v>49</v>
      </c>
      <c r="C40" s="12">
        <f t="shared" si="22"/>
        <v>4482.2</v>
      </c>
      <c r="D40" s="12">
        <f t="shared" si="23"/>
        <v>4679.3999999999996</v>
      </c>
    </row>
    <row r="41" spans="1:4" ht="60" x14ac:dyDescent="0.25">
      <c r="A41" s="10" t="s">
        <v>50</v>
      </c>
      <c r="B41" s="11" t="s">
        <v>51</v>
      </c>
      <c r="C41" s="36">
        <v>4482.2</v>
      </c>
      <c r="D41" s="33">
        <v>4679.3999999999996</v>
      </c>
    </row>
    <row r="42" spans="1:4" x14ac:dyDescent="0.25">
      <c r="A42" s="6"/>
      <c r="B42" s="7" t="s">
        <v>52</v>
      </c>
      <c r="C42" s="8">
        <f t="shared" ref="C42" si="24">C43+C52+C64+C62+C57</f>
        <v>35308.800000000003</v>
      </c>
      <c r="D42" s="8">
        <f t="shared" ref="D42" si="25">D43+D52+D64+D62+D57</f>
        <v>35611.700000000004</v>
      </c>
    </row>
    <row r="43" spans="1:4" ht="42.75" x14ac:dyDescent="0.25">
      <c r="A43" s="6" t="s">
        <v>53</v>
      </c>
      <c r="B43" s="7" t="s">
        <v>54</v>
      </c>
      <c r="C43" s="8">
        <f t="shared" ref="C43:D43" si="26">C45+C47+C49+C51</f>
        <v>33972.1</v>
      </c>
      <c r="D43" s="8">
        <f t="shared" si="26"/>
        <v>34272.1</v>
      </c>
    </row>
    <row r="44" spans="1:4" ht="105" x14ac:dyDescent="0.25">
      <c r="A44" s="10" t="s">
        <v>175</v>
      </c>
      <c r="B44" s="11" t="s">
        <v>176</v>
      </c>
      <c r="C44" s="8">
        <f t="shared" ref="C44" si="27">C45+C47</f>
        <v>33852.1</v>
      </c>
      <c r="D44" s="8">
        <f t="shared" ref="D44" si="28">D45+D47</f>
        <v>34152.1</v>
      </c>
    </row>
    <row r="45" spans="1:4" ht="75" x14ac:dyDescent="0.25">
      <c r="A45" s="10" t="s">
        <v>55</v>
      </c>
      <c r="B45" s="11" t="s">
        <v>56</v>
      </c>
      <c r="C45" s="12">
        <f t="shared" ref="C45" si="29">C46</f>
        <v>32556.1</v>
      </c>
      <c r="D45" s="12">
        <f t="shared" ref="D45" si="30">D46</f>
        <v>32856.1</v>
      </c>
    </row>
    <row r="46" spans="1:4" ht="105" x14ac:dyDescent="0.25">
      <c r="A46" s="14" t="s">
        <v>57</v>
      </c>
      <c r="B46" s="11" t="s">
        <v>58</v>
      </c>
      <c r="C46" s="36">
        <v>32556.1</v>
      </c>
      <c r="D46" s="33">
        <v>32856.1</v>
      </c>
    </row>
    <row r="47" spans="1:4" ht="105" x14ac:dyDescent="0.25">
      <c r="A47" s="10" t="s">
        <v>59</v>
      </c>
      <c r="B47" s="11" t="s">
        <v>60</v>
      </c>
      <c r="C47" s="12">
        <f t="shared" ref="C47" si="31">C48</f>
        <v>1296</v>
      </c>
      <c r="D47" s="12">
        <f t="shared" ref="D47" si="32">D48</f>
        <v>1296</v>
      </c>
    </row>
    <row r="48" spans="1:4" ht="90" x14ac:dyDescent="0.25">
      <c r="A48" s="14" t="s">
        <v>61</v>
      </c>
      <c r="B48" s="15" t="s">
        <v>62</v>
      </c>
      <c r="C48" s="36">
        <v>1296</v>
      </c>
      <c r="D48" s="33">
        <v>1296</v>
      </c>
    </row>
    <row r="49" spans="1:4" ht="105" x14ac:dyDescent="0.25">
      <c r="A49" s="10" t="s">
        <v>63</v>
      </c>
      <c r="B49" s="11" t="s">
        <v>64</v>
      </c>
      <c r="C49" s="12">
        <f t="shared" ref="C49" si="33">C50</f>
        <v>50</v>
      </c>
      <c r="D49" s="12">
        <f t="shared" ref="D49" si="34">D50</f>
        <v>50</v>
      </c>
    </row>
    <row r="50" spans="1:4" ht="90" x14ac:dyDescent="0.25">
      <c r="A50" s="10" t="s">
        <v>65</v>
      </c>
      <c r="B50" s="11" t="s">
        <v>66</v>
      </c>
      <c r="C50" s="36">
        <v>50</v>
      </c>
      <c r="D50" s="33">
        <v>50</v>
      </c>
    </row>
    <row r="51" spans="1:4" ht="90" x14ac:dyDescent="0.25">
      <c r="A51" s="10" t="s">
        <v>67</v>
      </c>
      <c r="B51" s="16" t="s">
        <v>159</v>
      </c>
      <c r="C51" s="36">
        <v>70</v>
      </c>
      <c r="D51" s="33">
        <v>70</v>
      </c>
    </row>
    <row r="52" spans="1:4" ht="28.5" x14ac:dyDescent="0.25">
      <c r="A52" s="6" t="s">
        <v>68</v>
      </c>
      <c r="B52" s="7" t="s">
        <v>69</v>
      </c>
      <c r="C52" s="8">
        <f t="shared" ref="C52" si="35">C53</f>
        <v>72.400000000000006</v>
      </c>
      <c r="D52" s="8">
        <f t="shared" ref="D52" si="36">D53</f>
        <v>75.3</v>
      </c>
    </row>
    <row r="53" spans="1:4" ht="30" x14ac:dyDescent="0.25">
      <c r="A53" s="10" t="s">
        <v>70</v>
      </c>
      <c r="B53" s="11" t="s">
        <v>71</v>
      </c>
      <c r="C53" s="36">
        <v>72.400000000000006</v>
      </c>
      <c r="D53" s="33">
        <v>75.3</v>
      </c>
    </row>
    <row r="54" spans="1:4" ht="1.1499999999999999" hidden="1" customHeight="1" x14ac:dyDescent="0.25">
      <c r="A54" s="13" t="s">
        <v>178</v>
      </c>
      <c r="B54" s="11" t="s">
        <v>177</v>
      </c>
      <c r="C54" s="36"/>
      <c r="D54" s="33"/>
    </row>
    <row r="55" spans="1:4" ht="30" hidden="1" x14ac:dyDescent="0.25">
      <c r="A55" s="13" t="s">
        <v>179</v>
      </c>
      <c r="B55" s="11" t="s">
        <v>72</v>
      </c>
      <c r="C55" s="36"/>
      <c r="D55" s="33"/>
    </row>
    <row r="56" spans="1:4" ht="30" hidden="1" x14ac:dyDescent="0.25">
      <c r="A56" s="13" t="s">
        <v>180</v>
      </c>
      <c r="B56" s="11" t="s">
        <v>73</v>
      </c>
      <c r="C56" s="36"/>
      <c r="D56" s="33"/>
    </row>
    <row r="57" spans="1:4" ht="28.5" x14ac:dyDescent="0.25">
      <c r="A57" s="6" t="s">
        <v>74</v>
      </c>
      <c r="B57" s="7" t="s">
        <v>75</v>
      </c>
      <c r="C57" s="8">
        <f>C61+C59</f>
        <v>32</v>
      </c>
      <c r="D57" s="8">
        <f>D61+D59</f>
        <v>32</v>
      </c>
    </row>
    <row r="58" spans="1:4" ht="0.6" customHeight="1" x14ac:dyDescent="0.25">
      <c r="A58" s="10" t="s">
        <v>181</v>
      </c>
      <c r="B58" s="11" t="s">
        <v>182</v>
      </c>
      <c r="C58" s="36"/>
      <c r="D58" s="33"/>
    </row>
    <row r="59" spans="1:4" ht="45" x14ac:dyDescent="0.25">
      <c r="A59" s="10" t="s">
        <v>184</v>
      </c>
      <c r="B59" s="11" t="s">
        <v>183</v>
      </c>
      <c r="C59" s="36">
        <v>0.7</v>
      </c>
      <c r="D59" s="33">
        <v>0.7</v>
      </c>
    </row>
    <row r="60" spans="1:4" hidden="1" x14ac:dyDescent="0.25">
      <c r="A60" s="10" t="s">
        <v>186</v>
      </c>
      <c r="B60" s="11" t="s">
        <v>185</v>
      </c>
      <c r="C60" s="36"/>
      <c r="D60" s="33"/>
    </row>
    <row r="61" spans="1:4" ht="30" x14ac:dyDescent="0.25">
      <c r="A61" s="13" t="s">
        <v>76</v>
      </c>
      <c r="B61" s="11" t="s">
        <v>77</v>
      </c>
      <c r="C61" s="36">
        <v>31.3</v>
      </c>
      <c r="D61" s="33">
        <v>31.3</v>
      </c>
    </row>
    <row r="62" spans="1:4" ht="28.5" x14ac:dyDescent="0.25">
      <c r="A62" s="6" t="s">
        <v>78</v>
      </c>
      <c r="B62" s="7" t="s">
        <v>79</v>
      </c>
      <c r="C62" s="8">
        <f t="shared" ref="C62" si="37">C63</f>
        <v>550</v>
      </c>
      <c r="D62" s="8">
        <f t="shared" ref="D62" si="38">D63</f>
        <v>550</v>
      </c>
    </row>
    <row r="63" spans="1:4" ht="75" x14ac:dyDescent="0.25">
      <c r="A63" s="13" t="s">
        <v>80</v>
      </c>
      <c r="B63" s="11" t="s">
        <v>81</v>
      </c>
      <c r="C63" s="36">
        <v>550</v>
      </c>
      <c r="D63" s="33">
        <v>550</v>
      </c>
    </row>
    <row r="64" spans="1:4" x14ac:dyDescent="0.25">
      <c r="A64" s="6" t="s">
        <v>82</v>
      </c>
      <c r="B64" s="7" t="s">
        <v>83</v>
      </c>
      <c r="C64" s="36">
        <v>682.3</v>
      </c>
      <c r="D64" s="33">
        <v>682.3</v>
      </c>
    </row>
    <row r="65" spans="1:4" x14ac:dyDescent="0.25">
      <c r="A65" s="6" t="s">
        <v>84</v>
      </c>
      <c r="B65" s="7" t="s">
        <v>85</v>
      </c>
      <c r="C65" s="8">
        <f t="shared" ref="C65" si="39">C66+C122+C123</f>
        <v>928559.02999999991</v>
      </c>
      <c r="D65" s="8">
        <f t="shared" ref="D65" si="40">D66+D122+D123</f>
        <v>593322.39199999988</v>
      </c>
    </row>
    <row r="66" spans="1:4" ht="29.25" customHeight="1" x14ac:dyDescent="0.25">
      <c r="A66" s="6" t="s">
        <v>86</v>
      </c>
      <c r="B66" s="7" t="s">
        <v>87</v>
      </c>
      <c r="C66" s="8">
        <f t="shared" ref="C66" si="41">C67+C98+C71+C117</f>
        <v>918548.45</v>
      </c>
      <c r="D66" s="8">
        <f t="shared" ref="D66" si="42">D67+D98+D71+D117</f>
        <v>593322.39199999988</v>
      </c>
    </row>
    <row r="67" spans="1:4" ht="28.5" x14ac:dyDescent="0.25">
      <c r="A67" s="6" t="s">
        <v>88</v>
      </c>
      <c r="B67" s="7" t="s">
        <v>89</v>
      </c>
      <c r="C67" s="8">
        <f t="shared" ref="C67" si="43">C68+C69+C70</f>
        <v>154035</v>
      </c>
      <c r="D67" s="8">
        <f t="shared" ref="D67" si="44">D68+D69+D70</f>
        <v>154035</v>
      </c>
    </row>
    <row r="68" spans="1:4" ht="45" x14ac:dyDescent="0.25">
      <c r="A68" s="10" t="s">
        <v>90</v>
      </c>
      <c r="B68" s="11" t="s">
        <v>91</v>
      </c>
      <c r="C68" s="36">
        <v>154035</v>
      </c>
      <c r="D68" s="33">
        <v>154035</v>
      </c>
    </row>
    <row r="69" spans="1:4" ht="1.1499999999999999" hidden="1" customHeight="1" x14ac:dyDescent="0.25">
      <c r="A69" s="10" t="s">
        <v>92</v>
      </c>
      <c r="B69" s="11" t="s">
        <v>93</v>
      </c>
      <c r="C69" s="36"/>
      <c r="D69" s="33"/>
    </row>
    <row r="70" spans="1:4" hidden="1" x14ac:dyDescent="0.25">
      <c r="A70" s="10" t="s">
        <v>94</v>
      </c>
      <c r="B70" s="11" t="s">
        <v>95</v>
      </c>
      <c r="C70" s="36"/>
      <c r="D70" s="33"/>
    </row>
    <row r="71" spans="1:4" ht="42.75" x14ac:dyDescent="0.25">
      <c r="A71" s="6" t="s">
        <v>96</v>
      </c>
      <c r="B71" s="7" t="s">
        <v>97</v>
      </c>
      <c r="C71" s="8">
        <f>C73+C78+C80+C81+C82+C83+C91+C79+C72+C76+C75+C87+C86+C88+C74+C89+C90</f>
        <v>378697.06</v>
      </c>
      <c r="D71" s="8">
        <f t="shared" ref="D71" si="45">D73+D78+D80+D81+D82+D83+D91+D79+D72+D76+D75+D87+D86+D88+D74</f>
        <v>27848.499999999996</v>
      </c>
    </row>
    <row r="72" spans="1:4" ht="18.600000000000001" hidden="1" customHeight="1" x14ac:dyDescent="0.25">
      <c r="A72" s="17" t="s">
        <v>98</v>
      </c>
      <c r="B72" s="11" t="s">
        <v>160</v>
      </c>
      <c r="C72" s="36"/>
      <c r="D72" s="33"/>
    </row>
    <row r="73" spans="1:4" ht="1.1499999999999999" hidden="1" customHeight="1" x14ac:dyDescent="0.25">
      <c r="A73" s="10" t="s">
        <v>99</v>
      </c>
      <c r="B73" s="11" t="s">
        <v>100</v>
      </c>
      <c r="C73" s="36"/>
      <c r="D73" s="33"/>
    </row>
    <row r="74" spans="1:4" ht="76.5" customHeight="1" x14ac:dyDescent="0.25">
      <c r="A74" s="10" t="s">
        <v>173</v>
      </c>
      <c r="B74" s="11" t="s">
        <v>172</v>
      </c>
      <c r="C74" s="36">
        <v>2750.5</v>
      </c>
      <c r="D74" s="33">
        <v>3255.3</v>
      </c>
    </row>
    <row r="75" spans="1:4" ht="38.450000000000003" hidden="1" customHeight="1" x14ac:dyDescent="0.25">
      <c r="A75" s="10" t="s">
        <v>164</v>
      </c>
      <c r="B75" s="11" t="s">
        <v>163</v>
      </c>
      <c r="C75" s="36"/>
      <c r="D75" s="33"/>
    </row>
    <row r="76" spans="1:4" ht="76.900000000000006" hidden="1" customHeight="1" x14ac:dyDescent="0.25">
      <c r="A76" s="10" t="s">
        <v>101</v>
      </c>
      <c r="B76" s="11" t="s">
        <v>187</v>
      </c>
      <c r="C76" s="36"/>
      <c r="D76" s="33"/>
    </row>
    <row r="77" spans="1:4" ht="28.9" hidden="1" customHeight="1" x14ac:dyDescent="0.25">
      <c r="A77" s="10"/>
      <c r="B77" s="11" t="s">
        <v>188</v>
      </c>
      <c r="C77" s="36"/>
      <c r="D77" s="33"/>
    </row>
    <row r="78" spans="1:4" ht="75" x14ac:dyDescent="0.25">
      <c r="A78" s="10" t="s">
        <v>102</v>
      </c>
      <c r="B78" s="11" t="s">
        <v>103</v>
      </c>
      <c r="C78" s="36">
        <v>20443.900000000001</v>
      </c>
      <c r="D78" s="33">
        <v>20043.8</v>
      </c>
    </row>
    <row r="79" spans="1:4" ht="0.6" customHeight="1" x14ac:dyDescent="0.25">
      <c r="A79" s="10" t="s">
        <v>104</v>
      </c>
      <c r="B79" s="11" t="s">
        <v>105</v>
      </c>
      <c r="C79" s="36"/>
      <c r="D79" s="33"/>
    </row>
    <row r="80" spans="1:4" ht="60" x14ac:dyDescent="0.25">
      <c r="A80" s="10" t="s">
        <v>106</v>
      </c>
      <c r="B80" s="11" t="s">
        <v>107</v>
      </c>
      <c r="C80" s="36">
        <v>534.79999999999995</v>
      </c>
      <c r="D80" s="33">
        <v>541.29999999999995</v>
      </c>
    </row>
    <row r="81" spans="1:9" ht="0.6" hidden="1" customHeight="1" x14ac:dyDescent="0.25">
      <c r="A81" s="18" t="s">
        <v>108</v>
      </c>
      <c r="B81" s="19" t="s">
        <v>109</v>
      </c>
      <c r="C81" s="36"/>
      <c r="D81" s="33"/>
    </row>
    <row r="82" spans="1:9" ht="24.6" hidden="1" customHeight="1" x14ac:dyDescent="0.25">
      <c r="A82" s="17" t="s">
        <v>110</v>
      </c>
      <c r="B82" s="19" t="s">
        <v>111</v>
      </c>
      <c r="C82" s="36"/>
      <c r="D82" s="33"/>
    </row>
    <row r="83" spans="1:9" ht="30" x14ac:dyDescent="0.25">
      <c r="A83" s="13" t="s">
        <v>112</v>
      </c>
      <c r="B83" s="11" t="s">
        <v>113</v>
      </c>
      <c r="C83" s="36">
        <f>C85</f>
        <v>141.6</v>
      </c>
      <c r="D83" s="33">
        <f>D85</f>
        <v>145.1</v>
      </c>
    </row>
    <row r="84" spans="1:9" ht="28.9" hidden="1" customHeight="1" x14ac:dyDescent="0.25">
      <c r="A84" s="10"/>
      <c r="B84" s="20" t="s">
        <v>114</v>
      </c>
      <c r="C84" s="36"/>
      <c r="D84" s="33"/>
    </row>
    <row r="85" spans="1:9" ht="29.45" hidden="1" customHeight="1" x14ac:dyDescent="0.25">
      <c r="A85" s="10"/>
      <c r="B85" s="20" t="s">
        <v>115</v>
      </c>
      <c r="C85" s="36">
        <v>141.6</v>
      </c>
      <c r="D85" s="33">
        <v>145.1</v>
      </c>
    </row>
    <row r="86" spans="1:9" ht="42.6" hidden="1" customHeight="1" x14ac:dyDescent="0.25">
      <c r="A86" s="10" t="s">
        <v>168</v>
      </c>
      <c r="B86" s="20" t="s">
        <v>167</v>
      </c>
      <c r="C86" s="36"/>
      <c r="D86" s="33"/>
    </row>
    <row r="87" spans="1:9" ht="45" x14ac:dyDescent="0.25">
      <c r="A87" s="10" t="s">
        <v>165</v>
      </c>
      <c r="B87" s="20" t="s">
        <v>166</v>
      </c>
      <c r="C87" s="36">
        <v>190000.9</v>
      </c>
      <c r="D87" s="33">
        <v>0</v>
      </c>
    </row>
    <row r="88" spans="1:9" ht="31.9" customHeight="1" x14ac:dyDescent="0.25">
      <c r="A88" s="10" t="s">
        <v>170</v>
      </c>
      <c r="B88" s="20" t="s">
        <v>169</v>
      </c>
      <c r="C88" s="36"/>
      <c r="D88" s="33"/>
    </row>
    <row r="89" spans="1:9" ht="45" x14ac:dyDescent="0.25">
      <c r="A89" s="10" t="s">
        <v>194</v>
      </c>
      <c r="B89" s="20" t="s">
        <v>193</v>
      </c>
      <c r="C89" s="36">
        <v>95062.8</v>
      </c>
      <c r="D89" s="33">
        <v>0</v>
      </c>
    </row>
    <row r="90" spans="1:9" ht="75" x14ac:dyDescent="0.25">
      <c r="A90" s="10" t="s">
        <v>197</v>
      </c>
      <c r="B90" s="20" t="s">
        <v>198</v>
      </c>
      <c r="C90" s="36">
        <v>65899.56</v>
      </c>
      <c r="D90" s="33"/>
      <c r="I90" s="32">
        <v>65899.56</v>
      </c>
    </row>
    <row r="91" spans="1:9" ht="18.600000000000001" customHeight="1" x14ac:dyDescent="0.25">
      <c r="A91" s="10" t="s">
        <v>116</v>
      </c>
      <c r="B91" s="11" t="s">
        <v>117</v>
      </c>
      <c r="C91" s="36">
        <f>C94</f>
        <v>3863</v>
      </c>
      <c r="D91" s="33">
        <f>D94</f>
        <v>3863</v>
      </c>
    </row>
    <row r="92" spans="1:9" ht="57.6" hidden="1" customHeight="1" x14ac:dyDescent="0.25">
      <c r="A92" s="17"/>
      <c r="B92" s="11" t="s">
        <v>171</v>
      </c>
      <c r="C92" s="36"/>
      <c r="D92" s="33"/>
    </row>
    <row r="93" spans="1:9" ht="25.15" hidden="1" customHeight="1" x14ac:dyDescent="0.25">
      <c r="A93" s="17"/>
      <c r="B93" s="11" t="s">
        <v>118</v>
      </c>
      <c r="C93" s="36"/>
      <c r="D93" s="33"/>
    </row>
    <row r="94" spans="1:9" ht="0.6" hidden="1" customHeight="1" x14ac:dyDescent="0.25">
      <c r="A94" s="17"/>
      <c r="B94" s="11" t="s">
        <v>119</v>
      </c>
      <c r="C94" s="36">
        <v>3863</v>
      </c>
      <c r="D94" s="33">
        <v>3863</v>
      </c>
    </row>
    <row r="95" spans="1:9" ht="45" hidden="1" x14ac:dyDescent="0.25">
      <c r="A95" s="17"/>
      <c r="B95" s="11" t="s">
        <v>120</v>
      </c>
      <c r="C95" s="36"/>
      <c r="D95" s="33"/>
    </row>
    <row r="96" spans="1:9" ht="0.6" hidden="1" customHeight="1" x14ac:dyDescent="0.25">
      <c r="A96" s="10"/>
      <c r="B96" s="11" t="s">
        <v>121</v>
      </c>
      <c r="C96" s="36"/>
      <c r="D96" s="33"/>
    </row>
    <row r="97" spans="1:4" ht="0.6" customHeight="1" x14ac:dyDescent="0.25">
      <c r="A97" s="10"/>
      <c r="B97" s="11" t="s">
        <v>122</v>
      </c>
      <c r="C97" s="36"/>
      <c r="D97" s="33"/>
    </row>
    <row r="98" spans="1:4" ht="28.5" x14ac:dyDescent="0.25">
      <c r="A98" s="6" t="s">
        <v>123</v>
      </c>
      <c r="B98" s="7" t="s">
        <v>124</v>
      </c>
      <c r="C98" s="8">
        <f t="shared" ref="C98:D98" si="46">C99+C112+C115+C116</f>
        <v>363325.39999999997</v>
      </c>
      <c r="D98" s="8">
        <f t="shared" si="46"/>
        <v>388873.89999999985</v>
      </c>
    </row>
    <row r="99" spans="1:4" ht="45" x14ac:dyDescent="0.25">
      <c r="A99" s="10" t="s">
        <v>125</v>
      </c>
      <c r="B99" s="11" t="s">
        <v>126</v>
      </c>
      <c r="C99" s="12">
        <f>C100+C101+C102+C103+C104+C106+C108+C109+C110+C105+C107+C111</f>
        <v>334593.3</v>
      </c>
      <c r="D99" s="12">
        <f t="shared" ref="D99" si="47">D100+D101+D102+D103+D104+D106+D108+D109+D110+D105+D107+D111</f>
        <v>360141.79999999987</v>
      </c>
    </row>
    <row r="100" spans="1:4" ht="150" hidden="1" x14ac:dyDescent="0.25">
      <c r="A100" s="10" t="s">
        <v>125</v>
      </c>
      <c r="B100" s="11" t="s">
        <v>127</v>
      </c>
      <c r="C100" s="36">
        <v>420.8</v>
      </c>
      <c r="D100" s="33">
        <v>420.8</v>
      </c>
    </row>
    <row r="101" spans="1:4" ht="99" hidden="1" customHeight="1" x14ac:dyDescent="0.25">
      <c r="A101" s="10" t="s">
        <v>125</v>
      </c>
      <c r="B101" s="15" t="s">
        <v>128</v>
      </c>
      <c r="C101" s="36">
        <v>20</v>
      </c>
      <c r="D101" s="33">
        <v>20</v>
      </c>
    </row>
    <row r="102" spans="1:4" ht="165" hidden="1" x14ac:dyDescent="0.25">
      <c r="A102" s="10" t="s">
        <v>125</v>
      </c>
      <c r="B102" s="15" t="s">
        <v>129</v>
      </c>
      <c r="C102" s="36">
        <v>93589.9</v>
      </c>
      <c r="D102" s="33">
        <v>98269.4</v>
      </c>
    </row>
    <row r="103" spans="1:4" ht="180" hidden="1" x14ac:dyDescent="0.25">
      <c r="A103" s="10" t="s">
        <v>125</v>
      </c>
      <c r="B103" s="15" t="s">
        <v>130</v>
      </c>
      <c r="C103" s="36">
        <v>223619</v>
      </c>
      <c r="D103" s="33">
        <v>244402.8</v>
      </c>
    </row>
    <row r="104" spans="1:4" ht="45" hidden="1" x14ac:dyDescent="0.25">
      <c r="A104" s="10" t="s">
        <v>125</v>
      </c>
      <c r="B104" s="11" t="s">
        <v>131</v>
      </c>
      <c r="C104" s="36">
        <v>263.5</v>
      </c>
      <c r="D104" s="33">
        <v>263.5</v>
      </c>
    </row>
    <row r="105" spans="1:4" ht="120" hidden="1" x14ac:dyDescent="0.25">
      <c r="A105" s="10" t="s">
        <v>125</v>
      </c>
      <c r="B105" s="11" t="s">
        <v>132</v>
      </c>
      <c r="C105" s="36">
        <v>0.5</v>
      </c>
      <c r="D105" s="33">
        <v>0.5</v>
      </c>
    </row>
    <row r="106" spans="1:4" ht="75" hidden="1" x14ac:dyDescent="0.25">
      <c r="A106" s="10" t="s">
        <v>125</v>
      </c>
      <c r="B106" s="11" t="s">
        <v>133</v>
      </c>
      <c r="C106" s="36">
        <v>737.9</v>
      </c>
      <c r="D106" s="33">
        <v>767.1</v>
      </c>
    </row>
    <row r="107" spans="1:4" ht="90" hidden="1" x14ac:dyDescent="0.25">
      <c r="A107" s="10" t="s">
        <v>125</v>
      </c>
      <c r="B107" s="11" t="s">
        <v>134</v>
      </c>
      <c r="C107" s="36">
        <v>4796.6000000000004</v>
      </c>
      <c r="D107" s="33">
        <v>4796.6000000000004</v>
      </c>
    </row>
    <row r="108" spans="1:4" ht="75" hidden="1" x14ac:dyDescent="0.25">
      <c r="A108" s="10" t="s">
        <v>125</v>
      </c>
      <c r="B108" s="11" t="s">
        <v>135</v>
      </c>
      <c r="C108" s="36">
        <v>8109.6</v>
      </c>
      <c r="D108" s="33">
        <v>8109.6</v>
      </c>
    </row>
    <row r="109" spans="1:4" ht="60" hidden="1" x14ac:dyDescent="0.25">
      <c r="A109" s="10" t="s">
        <v>125</v>
      </c>
      <c r="B109" s="11" t="s">
        <v>136</v>
      </c>
      <c r="C109" s="36">
        <v>677</v>
      </c>
      <c r="D109" s="33">
        <v>703.8</v>
      </c>
    </row>
    <row r="110" spans="1:4" ht="60" hidden="1" x14ac:dyDescent="0.25">
      <c r="A110" s="10" t="s">
        <v>125</v>
      </c>
      <c r="B110" s="11" t="s">
        <v>137</v>
      </c>
      <c r="C110" s="36">
        <v>738.9</v>
      </c>
      <c r="D110" s="33">
        <v>768.1</v>
      </c>
    </row>
    <row r="111" spans="1:4" ht="60" hidden="1" x14ac:dyDescent="0.25">
      <c r="A111" s="10" t="s">
        <v>125</v>
      </c>
      <c r="B111" s="15" t="s">
        <v>138</v>
      </c>
      <c r="C111" s="36">
        <v>1619.6</v>
      </c>
      <c r="D111" s="33">
        <v>1619.6</v>
      </c>
    </row>
    <row r="112" spans="1:4" ht="75" x14ac:dyDescent="0.25">
      <c r="A112" s="10" t="s">
        <v>139</v>
      </c>
      <c r="B112" s="15" t="s">
        <v>161</v>
      </c>
      <c r="C112" s="12">
        <f t="shared" ref="C112:D112" si="48">C113+C114</f>
        <v>23454.7</v>
      </c>
      <c r="D112" s="12">
        <f t="shared" si="48"/>
        <v>23454.7</v>
      </c>
    </row>
    <row r="113" spans="1:5" ht="0.6" customHeight="1" x14ac:dyDescent="0.25">
      <c r="A113" s="10"/>
      <c r="B113" s="15" t="s">
        <v>140</v>
      </c>
      <c r="C113" s="36">
        <v>12281.2</v>
      </c>
      <c r="D113" s="33">
        <v>12281.2</v>
      </c>
    </row>
    <row r="114" spans="1:5" ht="96.6" hidden="1" customHeight="1" x14ac:dyDescent="0.25">
      <c r="A114" s="10"/>
      <c r="B114" s="15" t="s">
        <v>141</v>
      </c>
      <c r="C114" s="36">
        <v>11173.5</v>
      </c>
      <c r="D114" s="33">
        <v>11173.5</v>
      </c>
    </row>
    <row r="115" spans="1:5" ht="90" x14ac:dyDescent="0.25">
      <c r="A115" s="10" t="s">
        <v>142</v>
      </c>
      <c r="B115" s="15" t="s">
        <v>143</v>
      </c>
      <c r="C115" s="36">
        <v>272.10000000000002</v>
      </c>
      <c r="D115" s="33">
        <v>272.10000000000002</v>
      </c>
    </row>
    <row r="116" spans="1:5" ht="75" x14ac:dyDescent="0.25">
      <c r="A116" s="10" t="s">
        <v>144</v>
      </c>
      <c r="B116" s="15" t="s">
        <v>162</v>
      </c>
      <c r="C116" s="36">
        <v>5005.3</v>
      </c>
      <c r="D116" s="33">
        <v>5005.3</v>
      </c>
    </row>
    <row r="117" spans="1:5" x14ac:dyDescent="0.25">
      <c r="A117" s="6" t="s">
        <v>145</v>
      </c>
      <c r="B117" s="7" t="s">
        <v>146</v>
      </c>
      <c r="C117" s="8">
        <f t="shared" ref="C117:D117" si="49">C119+C118+C120</f>
        <v>22490.989999999998</v>
      </c>
      <c r="D117" s="8">
        <f t="shared" si="49"/>
        <v>22564.991999999998</v>
      </c>
    </row>
    <row r="118" spans="1:5" ht="45.6" customHeight="1" x14ac:dyDescent="0.25">
      <c r="A118" s="10" t="s">
        <v>147</v>
      </c>
      <c r="B118" s="11" t="s">
        <v>148</v>
      </c>
      <c r="C118" s="34">
        <f>739.28+6.11</f>
        <v>745.39</v>
      </c>
      <c r="D118" s="34">
        <v>768.49199999999996</v>
      </c>
      <c r="E118" s="41">
        <v>6.11</v>
      </c>
    </row>
    <row r="119" spans="1:5" ht="134.25" customHeight="1" x14ac:dyDescent="0.25">
      <c r="A119" s="13" t="s">
        <v>149</v>
      </c>
      <c r="B119" s="11" t="s">
        <v>192</v>
      </c>
      <c r="C119" s="36">
        <v>20467.5</v>
      </c>
      <c r="D119" s="33">
        <v>20467.5</v>
      </c>
      <c r="E119" s="41"/>
    </row>
    <row r="120" spans="1:5" ht="30" x14ac:dyDescent="0.25">
      <c r="A120" s="18" t="s">
        <v>150</v>
      </c>
      <c r="B120" s="19" t="s">
        <v>151</v>
      </c>
      <c r="C120" s="36">
        <v>1278.0999999999999</v>
      </c>
      <c r="D120" s="33">
        <v>1329</v>
      </c>
      <c r="E120" s="41"/>
    </row>
    <row r="121" spans="1:5" ht="28.5" x14ac:dyDescent="0.25">
      <c r="A121" s="6" t="s">
        <v>152</v>
      </c>
      <c r="B121" s="7" t="s">
        <v>153</v>
      </c>
      <c r="C121" s="37">
        <f>C122</f>
        <v>10010.58</v>
      </c>
      <c r="D121" s="33"/>
      <c r="E121" s="41"/>
    </row>
    <row r="122" spans="1:5" ht="30" x14ac:dyDescent="0.25">
      <c r="A122" s="10" t="s">
        <v>154</v>
      </c>
      <c r="B122" s="15" t="s">
        <v>153</v>
      </c>
      <c r="C122" s="38">
        <v>10010.58</v>
      </c>
      <c r="D122" s="33"/>
      <c r="E122" s="41">
        <v>10010.58</v>
      </c>
    </row>
    <row r="123" spans="1:5" ht="1.1499999999999999" customHeight="1" x14ac:dyDescent="0.25">
      <c r="A123" s="21" t="s">
        <v>155</v>
      </c>
      <c r="B123" s="22" t="s">
        <v>156</v>
      </c>
      <c r="C123" s="8">
        <f>C124</f>
        <v>0</v>
      </c>
      <c r="E123" s="41"/>
    </row>
    <row r="124" spans="1:5" ht="45" hidden="1" x14ac:dyDescent="0.25">
      <c r="A124" s="10" t="s">
        <v>157</v>
      </c>
      <c r="B124" s="15" t="s">
        <v>158</v>
      </c>
      <c r="C124" s="38"/>
      <c r="E124" s="41"/>
    </row>
    <row r="125" spans="1:5" x14ac:dyDescent="0.25">
      <c r="E125" s="41">
        <f>E118+E122</f>
        <v>10016.69</v>
      </c>
    </row>
    <row r="128" spans="1:5" x14ac:dyDescent="0.25">
      <c r="A128" s="23"/>
      <c r="B128" s="24"/>
      <c r="C128" s="39"/>
    </row>
    <row r="129" spans="1:3" x14ac:dyDescent="0.25">
      <c r="A129" s="23"/>
      <c r="B129" s="24"/>
      <c r="C129" s="39"/>
    </row>
    <row r="130" spans="1:3" x14ac:dyDescent="0.25">
      <c r="A130" s="23"/>
      <c r="B130" s="24"/>
      <c r="C130" s="39"/>
    </row>
    <row r="131" spans="1:3" x14ac:dyDescent="0.25">
      <c r="A131" s="23"/>
      <c r="B131" s="24"/>
      <c r="C131" s="39"/>
    </row>
    <row r="132" spans="1:3" x14ac:dyDescent="0.25">
      <c r="A132" s="23"/>
      <c r="B132" s="24"/>
      <c r="C132" s="39"/>
    </row>
    <row r="133" spans="1:3" ht="15.75" x14ac:dyDescent="0.25">
      <c r="A133" s="25"/>
      <c r="B133" s="24"/>
      <c r="C133" s="39"/>
    </row>
    <row r="134" spans="1:3" ht="15.75" x14ac:dyDescent="0.25">
      <c r="A134" s="25"/>
      <c r="B134" s="24"/>
      <c r="C134" s="39"/>
    </row>
    <row r="135" spans="1:3" ht="15.75" x14ac:dyDescent="0.25">
      <c r="A135" s="25"/>
      <c r="B135" s="24"/>
      <c r="C135" s="39"/>
    </row>
    <row r="136" spans="1:3" ht="15.75" x14ac:dyDescent="0.25">
      <c r="A136" s="25"/>
      <c r="B136" s="26"/>
    </row>
    <row r="137" spans="1:3" ht="15.75" x14ac:dyDescent="0.25">
      <c r="A137" s="25"/>
      <c r="B137" s="26"/>
    </row>
    <row r="138" spans="1:3" ht="15.75" x14ac:dyDescent="0.25">
      <c r="A138" s="25"/>
      <c r="B138" s="26"/>
    </row>
    <row r="139" spans="1:3" ht="15.75" x14ac:dyDescent="0.25">
      <c r="A139" s="25"/>
      <c r="B139" s="26"/>
    </row>
    <row r="140" spans="1:3" ht="15.75" x14ac:dyDescent="0.25">
      <c r="A140" s="25"/>
      <c r="B140" s="26"/>
    </row>
    <row r="141" spans="1:3" ht="15.75" x14ac:dyDescent="0.25">
      <c r="A141" s="25"/>
      <c r="B141" s="26"/>
    </row>
    <row r="142" spans="1:3" ht="15.75" x14ac:dyDescent="0.25">
      <c r="A142" s="25"/>
      <c r="B142" s="26"/>
    </row>
    <row r="143" spans="1:3" ht="15.75" x14ac:dyDescent="0.25">
      <c r="A143" s="25"/>
      <c r="B143" s="26"/>
    </row>
    <row r="144" spans="1:3" ht="15.75" x14ac:dyDescent="0.25">
      <c r="A144" s="25"/>
      <c r="B144" s="26"/>
    </row>
    <row r="145" spans="1:2" ht="15.75" x14ac:dyDescent="0.25">
      <c r="A145" s="25"/>
      <c r="B145" s="26"/>
    </row>
    <row r="146" spans="1:2" ht="15.75" x14ac:dyDescent="0.25">
      <c r="A146" s="25"/>
      <c r="B146" s="26"/>
    </row>
    <row r="147" spans="1:2" ht="15.75" x14ac:dyDescent="0.25">
      <c r="A147" s="25"/>
      <c r="B147" s="26"/>
    </row>
    <row r="148" spans="1:2" x14ac:dyDescent="0.25">
      <c r="B148" s="27"/>
    </row>
    <row r="149" spans="1:2" x14ac:dyDescent="0.25">
      <c r="B149" s="27"/>
    </row>
    <row r="150" spans="1:2" x14ac:dyDescent="0.25">
      <c r="B150" s="27"/>
    </row>
  </sheetData>
  <mergeCells count="8">
    <mergeCell ref="C13:D13"/>
    <mergeCell ref="B3:D3"/>
    <mergeCell ref="B4:D4"/>
    <mergeCell ref="B5:D5"/>
    <mergeCell ref="B6:D6"/>
    <mergeCell ref="A8:C8"/>
    <mergeCell ref="A10:C10"/>
    <mergeCell ref="B7:D7"/>
  </mergeCells>
  <pageMargins left="0.78740157480314965" right="0.39370078740157483" top="0.78740157480314965" bottom="0.78740157480314965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2024-05-03T11:40:10Z</dcterms:modified>
</cp:coreProperties>
</file>