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77397E20-5A6E-45BD-84FC-9B90DD9323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Лист1!$A$1:$I$119</definedName>
  </definedNames>
  <calcPr calcId="181029"/>
</workbook>
</file>

<file path=xl/calcChain.xml><?xml version="1.0" encoding="utf-8"?>
<calcChain xmlns="http://schemas.openxmlformats.org/spreadsheetml/2006/main">
  <c r="C88" i="1" l="1"/>
  <c r="C55" i="1" l="1"/>
  <c r="E65" i="1" l="1"/>
  <c r="D65" i="1"/>
  <c r="E60" i="1"/>
  <c r="D60" i="1"/>
  <c r="E55" i="1"/>
  <c r="D55" i="1"/>
  <c r="E50" i="1"/>
  <c r="D50" i="1"/>
  <c r="E47" i="1"/>
  <c r="D47" i="1"/>
  <c r="E45" i="1"/>
  <c r="D45" i="1"/>
  <c r="E43" i="1"/>
  <c r="D43" i="1"/>
  <c r="E38" i="1"/>
  <c r="E37" i="1" s="1"/>
  <c r="D38" i="1"/>
  <c r="D37" i="1" s="1"/>
  <c r="E34" i="1"/>
  <c r="E33" i="1" s="1"/>
  <c r="D34" i="1"/>
  <c r="D33" i="1" s="1"/>
  <c r="E31" i="1"/>
  <c r="E30" i="1" s="1"/>
  <c r="D31" i="1"/>
  <c r="D30" i="1" s="1"/>
  <c r="E28" i="1"/>
  <c r="D28" i="1"/>
  <c r="E26" i="1"/>
  <c r="D26" i="1"/>
  <c r="E24" i="1"/>
  <c r="D24" i="1"/>
  <c r="E22" i="1"/>
  <c r="D22" i="1"/>
  <c r="E18" i="1"/>
  <c r="E17" i="1" s="1"/>
  <c r="D18" i="1"/>
  <c r="D17" i="1" s="1"/>
  <c r="C24" i="1"/>
  <c r="D41" i="1" l="1"/>
  <c r="E41" i="1"/>
  <c r="E40" i="1" s="1"/>
  <c r="D40" i="1"/>
  <c r="D42" i="1"/>
  <c r="E42" i="1"/>
  <c r="D21" i="1"/>
  <c r="D20" i="1" s="1"/>
  <c r="D16" i="1" s="1"/>
  <c r="D15" i="1" s="1"/>
  <c r="E21" i="1"/>
  <c r="E20" i="1" s="1"/>
  <c r="E16" i="1" s="1"/>
  <c r="E115" i="1"/>
  <c r="D115" i="1"/>
  <c r="D97" i="1"/>
  <c r="D96" i="1" s="1"/>
  <c r="E110" i="1"/>
  <c r="D110" i="1"/>
  <c r="E97" i="1"/>
  <c r="E82" i="1"/>
  <c r="D82" i="1"/>
  <c r="E88" i="1"/>
  <c r="D88" i="1"/>
  <c r="E69" i="1"/>
  <c r="C74" i="1"/>
  <c r="C82" i="1"/>
  <c r="C26" i="1"/>
  <c r="C22" i="1"/>
  <c r="C18" i="1"/>
  <c r="E15" i="1" l="1"/>
  <c r="C69" i="1"/>
  <c r="E96" i="1"/>
  <c r="E64" i="1" s="1"/>
  <c r="E63" i="1" s="1"/>
  <c r="E14" i="1" s="1"/>
  <c r="D69" i="1"/>
  <c r="D64" i="1" s="1"/>
  <c r="D63" i="1" s="1"/>
  <c r="D14" i="1" s="1"/>
  <c r="C21" i="1"/>
  <c r="C20" i="1" l="1"/>
  <c r="C115" i="1"/>
  <c r="C97" i="1"/>
  <c r="C121" i="1"/>
  <c r="C119" i="1"/>
  <c r="C110" i="1"/>
  <c r="C65" i="1"/>
  <c r="C60" i="1"/>
  <c r="C50" i="1"/>
  <c r="C47" i="1"/>
  <c r="C45" i="1"/>
  <c r="C43" i="1"/>
  <c r="C38" i="1"/>
  <c r="C37" i="1" s="1"/>
  <c r="C34" i="1"/>
  <c r="C33" i="1" s="1"/>
  <c r="C31" i="1"/>
  <c r="C30" i="1" s="1"/>
  <c r="C28" i="1"/>
  <c r="C17" i="1"/>
  <c r="C42" i="1" l="1"/>
  <c r="C41" i="1"/>
  <c r="C40" i="1" s="1"/>
  <c r="C96" i="1"/>
  <c r="C64" i="1" s="1"/>
  <c r="C63" i="1" s="1"/>
  <c r="C16" i="1" l="1"/>
  <c r="C15" i="1" s="1"/>
  <c r="C14" i="1" s="1"/>
</calcChain>
</file>

<file path=xl/sharedStrings.xml><?xml version="1.0" encoding="utf-8"?>
<sst xmlns="http://schemas.openxmlformats.org/spreadsheetml/2006/main" count="212" uniqueCount="197">
  <si>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</si>
  <si>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</si>
  <si>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</si>
  <si>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</si>
  <si>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</si>
  <si>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</si>
  <si>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</si>
  <si>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</si>
  <si>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</si>
  <si>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</si>
  <si>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</si>
  <si>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</si>
  <si>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</si>
  <si>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</si>
  <si>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</si>
  <si>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</si>
  <si>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</si>
  <si>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</si>
  <si>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</si>
  <si>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</si>
  <si>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</si>
  <si>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</si>
  <si>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</si>
  <si>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</si>
  <si>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</si>
  <si>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</si>
  <si>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</si>
  <si>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</si>
  <si>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</si>
  <si>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</si>
  <si>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</si>
  <si>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</si>
  <si>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</si>
  <si>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</si>
  <si>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</si>
  <si>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</si>
  <si>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</si>
  <si>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</si>
  <si>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</si>
  <si>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</si>
  <si>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</si>
  <si>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</si>
  <si>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</si>
  <si>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</si>
  <si>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</si>
  <si>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</si>
  <si>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</si>
  <si>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</si>
  <si>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</si>
  <si>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</si>
  <si>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</si>
  <si>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</si>
  <si>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</si>
  <si>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</si>
  <si>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</si>
  <si>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</si>
  <si>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</si>
  <si>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</si>
  <si>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</si>
  <si>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</si>
  <si>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</si>
  <si>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</si>
  <si>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</si>
  <si>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</si>
  <si>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</si>
  <si>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</si>
  <si>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</si>
  <si>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</si>
  <si>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</si>
  <si>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</si>
  <si>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</si>
  <si>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</si>
  <si>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</si>
  <si>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</si>
  <si>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</si>
  <si>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</si>
  <si>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</si>
  <si>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</si>
  <si>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</si>
  <si>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</si>
  <si>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</si>
  <si>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</si>
  <si>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</si>
  <si>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</si>
  <si>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</si>
  <si>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</si>
  <si>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</si>
  <si>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</si>
  <si>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</si>
  <si>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</si>
  <si>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</si>
  <si>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</si>
  <si>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</si>
  <si>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</si>
  <si>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</si>
  <si>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</si>
  <si>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</si>
  <si>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</si>
  <si>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</si>
  <si>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</si>
  <si>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</si>
  <si>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</si>
  <si>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</si>
  <si>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</si>
  <si>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</si>
  <si>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</si>
  <si>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</si>
  <si>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</si>
  <si>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</si>
  <si>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</si>
  <si>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</si>
  <si>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</si>
  <si>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</si>
  <si>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</si>
  <si>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</si>
  <si>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</si>
  <si>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</si>
  <si>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</si>
  <si>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</si>
  <si>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</si>
  <si>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</si>
  <si>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</si>
  <si>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</si>
  <si>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</si>
  <si>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</si>
  <si>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</si>
  <si>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</si>
  <si>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</si>
  <si>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</si>
  <si>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</si>
  <si>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</si>
  <si>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</si>
  <si>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</si>
  <si>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</si>
  <si>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</si>
  <si>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</si>
  <si>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</si>
  <si>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</si>
  <si>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</si>
  <si>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</si>
  <si>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</si>
  <si>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</si>
  <si>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</si>
  <si>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</si>
  <si>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</si>
  <si>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</si>
  <si>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</si>
  <si>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</si>
  <si>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</si>
  <si>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</si>
  <si>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</si>
  <si>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</si>
  <si>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</si>
  <si>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</si>
  <si>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</si>
  <si>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</si>
  <si>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</si>
  <si>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</si>
  <si>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</si>
  <si>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</si>
  <si>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</si>
  <si>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</si>
  <si>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</si>
  <si>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</si>
  <si>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</si>
  <si>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</si>
  <si>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</si>
  <si>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</si>
  <si>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</si>
  <si>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</si>
  <si>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</si>
  <si>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</si>
  <si>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</si>
  <si>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</si>
  <si>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</si>
  <si>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</si>
  <si>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</si>
  <si>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</si>
  <si>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</si>
  <si>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</si>
  <si>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</si>
  <si>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</si>
  <si>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</si>
  <si>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</si>
  <si>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</si>
  <si>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</si>
  <si>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</si>
  <si>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</si>
  <si>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</si>
  <si>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</si>
  <si>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</si>
  <si>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муниципального образования "Красногвардейский район" на 2024 год</t>
  </si>
  <si>
    <t>Субсидия местным бюджетам на укрепление материальнотехничнской базы муниципальных учреждений культурв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</si>
  <si>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</si>
  <si>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</si>
  <si>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</si>
  <si>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 xml:space="preserve">от 26.12.2023 г. № 63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</si>
</sst>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" fontId="4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164" fontId="1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8"/>
  <sheetViews>
    <sheetView tabSelected="1" view="pageLayout" topLeftCell="A115" zoomScale="110" zoomScaleNormal="100" zoomScaleSheetLayoutView="100" zoomScalePageLayoutView="110" workbookViewId="0">
      <selection activeCell="B126" sqref="B126"/>
    </sheetView>
  </sheetViews>
  <sheetFormatPr defaultColWidth="9.140625" defaultRowHeight="15" x14ac:dyDescent="0.25"/>
  <cols>
    <col min="1" max="1" width="24.28515625" style="1" customWidth="1"/>
    <col min="2" max="2" width="50.5703125" style="35" customWidth="1"/>
    <col min="3" max="3" width="12.85546875" style="2" customWidth="1"/>
    <col min="4" max="4" width="11.7109375" style="36" hidden="1" customWidth="1"/>
    <col min="5" max="5" width="11.42578125" style="36" hidden="1" customWidth="1"/>
    <col min="6" max="9" width="0" hidden="1" customWidth="1"/>
  </cols>
  <sheetData>
    <row r="1" spans="1:5" x14ac:dyDescent="0.25">
      <c r="B1" s="40" t="s">
        <v>0</v>
      </c>
      <c r="C1" s="40"/>
    </row>
    <row r="2" spans="1:5" x14ac:dyDescent="0.25">
      <c r="B2" s="40" t="s">
        <v>1</v>
      </c>
      <c r="C2" s="40"/>
    </row>
    <row r="3" spans="1:5" x14ac:dyDescent="0.25">
      <c r="B3" s="40" t="s">
        <v>2</v>
      </c>
      <c r="C3" s="40"/>
    </row>
    <row r="4" spans="1:5" x14ac:dyDescent="0.25">
      <c r="B4" s="40" t="s">
        <v>196</v>
      </c>
      <c r="C4" s="40"/>
    </row>
    <row r="5" spans="1:5" ht="12.75" customHeight="1" x14ac:dyDescent="0.25"/>
    <row r="6" spans="1:5" hidden="1" x14ac:dyDescent="0.25">
      <c r="A6" s="41"/>
      <c r="B6" s="41"/>
      <c r="C6" s="41"/>
    </row>
    <row r="7" spans="1:5" hidden="1" x14ac:dyDescent="0.25"/>
    <row r="8" spans="1:5" ht="15.75" x14ac:dyDescent="0.25">
      <c r="A8" s="39" t="s">
        <v>3</v>
      </c>
      <c r="B8" s="39"/>
      <c r="C8" s="39"/>
    </row>
    <row r="9" spans="1:5" x14ac:dyDescent="0.25">
      <c r="A9" s="39" t="s">
        <v>191</v>
      </c>
      <c r="B9" s="39"/>
      <c r="C9" s="39"/>
    </row>
    <row r="10" spans="1:5" x14ac:dyDescent="0.25">
      <c r="A10" s="39"/>
      <c r="B10" s="39"/>
      <c r="C10" s="39"/>
    </row>
    <row r="11" spans="1:5" x14ac:dyDescent="0.25">
      <c r="A11" s="34"/>
      <c r="B11" s="3"/>
      <c r="C11" s="2" t="s">
        <v>4</v>
      </c>
    </row>
    <row r="12" spans="1:5" ht="71.25" x14ac:dyDescent="0.25">
      <c r="A12" s="4" t="s">
        <v>5</v>
      </c>
      <c r="B12" s="5" t="s">
        <v>6</v>
      </c>
      <c r="C12" s="6" t="s">
        <v>7</v>
      </c>
    </row>
    <row r="13" spans="1:5" x14ac:dyDescent="0.25">
      <c r="A13" s="5">
        <v>1</v>
      </c>
      <c r="B13" s="5">
        <v>2</v>
      </c>
      <c r="C13" s="33">
        <v>3</v>
      </c>
    </row>
    <row r="14" spans="1:5" x14ac:dyDescent="0.25">
      <c r="A14" s="7" t="s">
        <v>8</v>
      </c>
      <c r="B14" s="8" t="s">
        <v>9</v>
      </c>
      <c r="C14" s="9">
        <f>C15+C63</f>
        <v>1377924.379</v>
      </c>
      <c r="D14" s="9">
        <f t="shared" ref="D14:E14" si="0">D15+D63</f>
        <v>774174.87999999989</v>
      </c>
      <c r="E14" s="9">
        <f t="shared" si="0"/>
        <v>813832.39199999988</v>
      </c>
    </row>
    <row r="15" spans="1:5" x14ac:dyDescent="0.25">
      <c r="A15" s="7" t="s">
        <v>10</v>
      </c>
      <c r="B15" s="8" t="s">
        <v>11</v>
      </c>
      <c r="C15" s="9">
        <f>C16+C40</f>
        <v>196275.8</v>
      </c>
      <c r="D15" s="9">
        <f t="shared" ref="D15:E15" si="1">D16+D40</f>
        <v>206595.8</v>
      </c>
      <c r="E15" s="9">
        <f t="shared" si="1"/>
        <v>220493.5</v>
      </c>
    </row>
    <row r="16" spans="1:5" x14ac:dyDescent="0.25">
      <c r="A16" s="7"/>
      <c r="B16" s="8" t="s">
        <v>12</v>
      </c>
      <c r="C16" s="9">
        <f>C17+C20+C30+C33+C37</f>
        <v>161219.9</v>
      </c>
      <c r="D16" s="9">
        <f t="shared" ref="D16:E16" si="2">D17+D20+D30+D33+D37</f>
        <v>171287.69999999998</v>
      </c>
      <c r="E16" s="9">
        <f t="shared" si="2"/>
        <v>184882.5</v>
      </c>
    </row>
    <row r="17" spans="1:5" x14ac:dyDescent="0.25">
      <c r="A17" s="10" t="s">
        <v>13</v>
      </c>
      <c r="B17" s="8" t="s">
        <v>14</v>
      </c>
      <c r="C17" s="9">
        <f>C18</f>
        <v>57923.6</v>
      </c>
      <c r="D17" s="9">
        <f t="shared" ref="D17:E18" si="3">D18</f>
        <v>62731.199999999997</v>
      </c>
      <c r="E17" s="9">
        <f t="shared" si="3"/>
        <v>68063.399999999994</v>
      </c>
    </row>
    <row r="18" spans="1:5" x14ac:dyDescent="0.25">
      <c r="A18" s="7" t="s">
        <v>15</v>
      </c>
      <c r="B18" s="8" t="s">
        <v>16</v>
      </c>
      <c r="C18" s="9">
        <f>C19</f>
        <v>57923.6</v>
      </c>
      <c r="D18" s="9">
        <f t="shared" si="3"/>
        <v>62731.199999999997</v>
      </c>
      <c r="E18" s="9">
        <f t="shared" si="3"/>
        <v>68063.399999999994</v>
      </c>
    </row>
    <row r="19" spans="1:5" ht="106.5" customHeight="1" x14ac:dyDescent="0.25">
      <c r="A19" s="14" t="s">
        <v>17</v>
      </c>
      <c r="B19" s="12" t="s">
        <v>176</v>
      </c>
      <c r="C19" s="13">
        <v>57923.6</v>
      </c>
      <c r="D19" s="36">
        <v>62731.199999999997</v>
      </c>
      <c r="E19" s="36">
        <v>68063.399999999994</v>
      </c>
    </row>
    <row r="20" spans="1:5" x14ac:dyDescent="0.25">
      <c r="A20" s="7" t="s">
        <v>18</v>
      </c>
      <c r="B20" s="8" t="s">
        <v>19</v>
      </c>
      <c r="C20" s="9">
        <f>C21+C26+C29</f>
        <v>68362.2</v>
      </c>
      <c r="D20" s="9">
        <f t="shared" ref="D20:E20" si="4">D21+D26+D29</f>
        <v>71285.2</v>
      </c>
      <c r="E20" s="9">
        <f t="shared" si="4"/>
        <v>74312.600000000006</v>
      </c>
    </row>
    <row r="21" spans="1:5" ht="30" x14ac:dyDescent="0.25">
      <c r="A21" s="14" t="s">
        <v>20</v>
      </c>
      <c r="B21" s="12" t="s">
        <v>21</v>
      </c>
      <c r="C21" s="13">
        <f>C22+C24</f>
        <v>44970.5</v>
      </c>
      <c r="D21" s="13">
        <f t="shared" ref="D21:E21" si="5">D22+D24</f>
        <v>46904.2</v>
      </c>
      <c r="E21" s="13">
        <f t="shared" si="5"/>
        <v>48921.100000000006</v>
      </c>
    </row>
    <row r="22" spans="1:5" ht="29.25" customHeight="1" x14ac:dyDescent="0.25">
      <c r="A22" s="11" t="s">
        <v>22</v>
      </c>
      <c r="B22" s="12" t="s">
        <v>23</v>
      </c>
      <c r="C22" s="13">
        <f>C23</f>
        <v>27711.3</v>
      </c>
      <c r="D22" s="13">
        <f t="shared" ref="D22:E22" si="6">D23</f>
        <v>28902.9</v>
      </c>
      <c r="E22" s="13">
        <f t="shared" si="6"/>
        <v>30145.7</v>
      </c>
    </row>
    <row r="23" spans="1:5" ht="30.75" customHeight="1" x14ac:dyDescent="0.25">
      <c r="A23" s="11" t="s">
        <v>24</v>
      </c>
      <c r="B23" s="12" t="s">
        <v>23</v>
      </c>
      <c r="C23" s="13">
        <v>27711.3</v>
      </c>
      <c r="D23" s="36">
        <v>28902.9</v>
      </c>
      <c r="E23" s="36">
        <v>30145.7</v>
      </c>
    </row>
    <row r="24" spans="1:5" ht="45" x14ac:dyDescent="0.25">
      <c r="A24" s="11" t="s">
        <v>25</v>
      </c>
      <c r="B24" s="12" t="s">
        <v>26</v>
      </c>
      <c r="C24" s="13">
        <f>C25</f>
        <v>17259.2</v>
      </c>
      <c r="D24" s="13">
        <f t="shared" ref="D24:E24" si="7">D25</f>
        <v>18001.3</v>
      </c>
      <c r="E24" s="13">
        <f t="shared" si="7"/>
        <v>18775.400000000001</v>
      </c>
    </row>
    <row r="25" spans="1:5" ht="75" x14ac:dyDescent="0.25">
      <c r="A25" s="11" t="s">
        <v>27</v>
      </c>
      <c r="B25" s="12" t="s">
        <v>28</v>
      </c>
      <c r="C25" s="13">
        <v>17259.2</v>
      </c>
      <c r="D25" s="36">
        <v>18001.3</v>
      </c>
      <c r="E25" s="36">
        <v>18775.400000000001</v>
      </c>
    </row>
    <row r="26" spans="1:5" x14ac:dyDescent="0.25">
      <c r="A26" s="11" t="s">
        <v>29</v>
      </c>
      <c r="B26" s="12" t="s">
        <v>30</v>
      </c>
      <c r="C26" s="13">
        <f>C27</f>
        <v>19951.099999999999</v>
      </c>
      <c r="D26" s="13">
        <f t="shared" ref="D26:E26" si="8">D27</f>
        <v>20789</v>
      </c>
      <c r="E26" s="13">
        <f t="shared" si="8"/>
        <v>21641.4</v>
      </c>
    </row>
    <row r="27" spans="1:5" x14ac:dyDescent="0.25">
      <c r="A27" s="11" t="s">
        <v>31</v>
      </c>
      <c r="B27" s="12" t="s">
        <v>30</v>
      </c>
      <c r="C27" s="13">
        <v>19951.099999999999</v>
      </c>
      <c r="D27" s="36">
        <v>20789</v>
      </c>
      <c r="E27" s="36">
        <v>21641.4</v>
      </c>
    </row>
    <row r="28" spans="1:5" ht="30" x14ac:dyDescent="0.25">
      <c r="A28" s="14" t="s">
        <v>32</v>
      </c>
      <c r="B28" s="12" t="s">
        <v>33</v>
      </c>
      <c r="C28" s="13">
        <f>C29</f>
        <v>3440.6</v>
      </c>
      <c r="D28" s="13">
        <f t="shared" ref="D28:E28" si="9">D29</f>
        <v>3592</v>
      </c>
      <c r="E28" s="13">
        <f t="shared" si="9"/>
        <v>3750.1</v>
      </c>
    </row>
    <row r="29" spans="1:5" ht="45" x14ac:dyDescent="0.25">
      <c r="A29" s="14" t="s">
        <v>34</v>
      </c>
      <c r="B29" s="12" t="s">
        <v>35</v>
      </c>
      <c r="C29" s="13">
        <v>3440.6</v>
      </c>
      <c r="D29" s="36">
        <v>3592</v>
      </c>
      <c r="E29" s="36">
        <v>3750.1</v>
      </c>
    </row>
    <row r="30" spans="1:5" x14ac:dyDescent="0.25">
      <c r="A30" s="7" t="s">
        <v>36</v>
      </c>
      <c r="B30" s="8" t="s">
        <v>37</v>
      </c>
      <c r="C30" s="9">
        <f t="shared" ref="C30:E31" si="10">C31</f>
        <v>23552.2</v>
      </c>
      <c r="D30" s="9">
        <f t="shared" si="10"/>
        <v>25300.400000000001</v>
      </c>
      <c r="E30" s="9">
        <f t="shared" si="10"/>
        <v>29884.3</v>
      </c>
    </row>
    <row r="31" spans="1:5" x14ac:dyDescent="0.25">
      <c r="A31" s="11" t="s">
        <v>38</v>
      </c>
      <c r="B31" s="12" t="s">
        <v>39</v>
      </c>
      <c r="C31" s="13">
        <f t="shared" si="10"/>
        <v>23552.2</v>
      </c>
      <c r="D31" s="13">
        <f t="shared" si="10"/>
        <v>25300.400000000001</v>
      </c>
      <c r="E31" s="13">
        <f t="shared" si="10"/>
        <v>29884.3</v>
      </c>
    </row>
    <row r="32" spans="1:5" ht="30" x14ac:dyDescent="0.25">
      <c r="A32" s="11" t="s">
        <v>40</v>
      </c>
      <c r="B32" s="12" t="s">
        <v>41</v>
      </c>
      <c r="C32" s="13">
        <v>23552.2</v>
      </c>
      <c r="D32" s="36">
        <v>25300.400000000001</v>
      </c>
      <c r="E32" s="36">
        <v>29884.3</v>
      </c>
    </row>
    <row r="33" spans="1:5" ht="28.5" x14ac:dyDescent="0.25">
      <c r="A33" s="7" t="s">
        <v>42</v>
      </c>
      <c r="B33" s="8" t="s">
        <v>43</v>
      </c>
      <c r="C33" s="9">
        <f t="shared" ref="C33:E34" si="11">C34</f>
        <v>7088.6</v>
      </c>
      <c r="D33" s="9">
        <f t="shared" si="11"/>
        <v>7488</v>
      </c>
      <c r="E33" s="9">
        <f t="shared" si="11"/>
        <v>7942.1</v>
      </c>
    </row>
    <row r="34" spans="1:5" x14ac:dyDescent="0.25">
      <c r="A34" s="11" t="s">
        <v>44</v>
      </c>
      <c r="B34" s="12" t="s">
        <v>45</v>
      </c>
      <c r="C34" s="13">
        <f t="shared" si="11"/>
        <v>7088.6</v>
      </c>
      <c r="D34" s="13">
        <f t="shared" si="11"/>
        <v>7488</v>
      </c>
      <c r="E34" s="13">
        <f t="shared" si="11"/>
        <v>7942.1</v>
      </c>
    </row>
    <row r="35" spans="1:5" ht="30.75" customHeight="1" x14ac:dyDescent="0.25">
      <c r="A35" s="11" t="s">
        <v>46</v>
      </c>
      <c r="B35" s="12" t="s">
        <v>47</v>
      </c>
      <c r="C35" s="13">
        <v>7088.6</v>
      </c>
      <c r="D35" s="36">
        <v>7488</v>
      </c>
      <c r="E35" s="36">
        <v>7942.1</v>
      </c>
    </row>
    <row r="36" spans="1:5" hidden="1" x14ac:dyDescent="0.25">
      <c r="A36" s="11"/>
      <c r="B36" s="12"/>
      <c r="C36" s="13"/>
    </row>
    <row r="37" spans="1:5" x14ac:dyDescent="0.25">
      <c r="A37" s="7" t="s">
        <v>48</v>
      </c>
      <c r="B37" s="8" t="s">
        <v>49</v>
      </c>
      <c r="C37" s="9">
        <f>C38</f>
        <v>4293.3</v>
      </c>
      <c r="D37" s="9">
        <f t="shared" ref="D37:E38" si="12">D38</f>
        <v>4482.8999999999996</v>
      </c>
      <c r="E37" s="9">
        <f t="shared" si="12"/>
        <v>4680.1000000000004</v>
      </c>
    </row>
    <row r="38" spans="1:5" ht="31.5" customHeight="1" x14ac:dyDescent="0.25">
      <c r="A38" s="11" t="s">
        <v>50</v>
      </c>
      <c r="B38" s="12" t="s">
        <v>51</v>
      </c>
      <c r="C38" s="13">
        <f>C39</f>
        <v>4293.3</v>
      </c>
      <c r="D38" s="13">
        <f t="shared" si="12"/>
        <v>4482.8999999999996</v>
      </c>
      <c r="E38" s="13">
        <f t="shared" si="12"/>
        <v>4680.1000000000004</v>
      </c>
    </row>
    <row r="39" spans="1:5" ht="46.5" customHeight="1" x14ac:dyDescent="0.25">
      <c r="A39" s="11" t="s">
        <v>52</v>
      </c>
      <c r="B39" s="12" t="s">
        <v>53</v>
      </c>
      <c r="C39" s="13">
        <v>4293.3</v>
      </c>
      <c r="D39" s="36">
        <v>4482.8999999999996</v>
      </c>
      <c r="E39" s="36">
        <v>4680.1000000000004</v>
      </c>
    </row>
    <row r="40" spans="1:5" x14ac:dyDescent="0.25">
      <c r="A40" s="7"/>
      <c r="B40" s="8" t="s">
        <v>54</v>
      </c>
      <c r="C40" s="9">
        <f>C41+C50+C62+C60+C55</f>
        <v>35055.9</v>
      </c>
      <c r="D40" s="9">
        <f t="shared" ref="D40:E40" si="13">D41+D50+D62+D60+D55</f>
        <v>35308.100000000006</v>
      </c>
      <c r="E40" s="9">
        <f t="shared" si="13"/>
        <v>35611.000000000007</v>
      </c>
    </row>
    <row r="41" spans="1:5" ht="30.75" customHeight="1" x14ac:dyDescent="0.25">
      <c r="A41" s="7" t="s">
        <v>55</v>
      </c>
      <c r="B41" s="8" t="s">
        <v>56</v>
      </c>
      <c r="C41" s="9">
        <f>C43+C45+C47+C49</f>
        <v>33722.1</v>
      </c>
      <c r="D41" s="9">
        <f t="shared" ref="D41:E41" si="14">D43+D45+D47+D49</f>
        <v>33972.1</v>
      </c>
      <c r="E41" s="9">
        <f t="shared" si="14"/>
        <v>34272.1</v>
      </c>
    </row>
    <row r="42" spans="1:5" ht="92.25" customHeight="1" x14ac:dyDescent="0.25">
      <c r="A42" s="11" t="s">
        <v>177</v>
      </c>
      <c r="B42" s="12" t="s">
        <v>178</v>
      </c>
      <c r="C42" s="9">
        <f>C43+C45</f>
        <v>33602.1</v>
      </c>
      <c r="D42" s="9">
        <f t="shared" ref="D42:E42" si="15">D43+D45</f>
        <v>33852.1</v>
      </c>
      <c r="E42" s="9">
        <f t="shared" si="15"/>
        <v>34152.1</v>
      </c>
    </row>
    <row r="43" spans="1:5" ht="75" x14ac:dyDescent="0.25">
      <c r="A43" s="11" t="s">
        <v>57</v>
      </c>
      <c r="B43" s="12" t="s">
        <v>58</v>
      </c>
      <c r="C43" s="13">
        <f>C44</f>
        <v>32306.1</v>
      </c>
      <c r="D43" s="13">
        <f t="shared" ref="D43:E43" si="16">D44</f>
        <v>32556.1</v>
      </c>
      <c r="E43" s="13">
        <f t="shared" si="16"/>
        <v>32856.1</v>
      </c>
    </row>
    <row r="44" spans="1:5" ht="105" x14ac:dyDescent="0.25">
      <c r="A44" s="15" t="s">
        <v>59</v>
      </c>
      <c r="B44" s="12" t="s">
        <v>60</v>
      </c>
      <c r="C44" s="13">
        <v>32306.1</v>
      </c>
      <c r="D44" s="36">
        <v>32556.1</v>
      </c>
      <c r="E44" s="36">
        <v>32856.1</v>
      </c>
    </row>
    <row r="45" spans="1:5" ht="91.5" customHeight="1" x14ac:dyDescent="0.25">
      <c r="A45" s="11" t="s">
        <v>61</v>
      </c>
      <c r="B45" s="12" t="s">
        <v>62</v>
      </c>
      <c r="C45" s="13">
        <f>C46</f>
        <v>1296</v>
      </c>
      <c r="D45" s="13">
        <f t="shared" ref="D45:E45" si="17">D46</f>
        <v>1296</v>
      </c>
      <c r="E45" s="13">
        <f t="shared" si="17"/>
        <v>1296</v>
      </c>
    </row>
    <row r="46" spans="1:5" ht="90" x14ac:dyDescent="0.25">
      <c r="A46" s="15" t="s">
        <v>63</v>
      </c>
      <c r="B46" s="16" t="s">
        <v>64</v>
      </c>
      <c r="C46" s="13">
        <v>1296</v>
      </c>
      <c r="D46" s="36">
        <v>1296</v>
      </c>
      <c r="E46" s="36">
        <v>1296</v>
      </c>
    </row>
    <row r="47" spans="1:5" ht="91.5" customHeight="1" x14ac:dyDescent="0.25">
      <c r="A47" s="11" t="s">
        <v>65</v>
      </c>
      <c r="B47" s="12" t="s">
        <v>66</v>
      </c>
      <c r="C47" s="13">
        <f>C48</f>
        <v>50</v>
      </c>
      <c r="D47" s="13">
        <f t="shared" ref="D47:E47" si="18">D48</f>
        <v>50</v>
      </c>
      <c r="E47" s="13">
        <f t="shared" si="18"/>
        <v>50</v>
      </c>
    </row>
    <row r="48" spans="1:5" ht="76.5" customHeight="1" x14ac:dyDescent="0.25">
      <c r="A48" s="11" t="s">
        <v>67</v>
      </c>
      <c r="B48" s="12" t="s">
        <v>68</v>
      </c>
      <c r="C48" s="13">
        <v>50</v>
      </c>
      <c r="D48" s="36">
        <v>50</v>
      </c>
      <c r="E48" s="36">
        <v>50</v>
      </c>
    </row>
    <row r="49" spans="1:5" ht="90" x14ac:dyDescent="0.25">
      <c r="A49" s="11" t="s">
        <v>69</v>
      </c>
      <c r="B49" s="17" t="s">
        <v>161</v>
      </c>
      <c r="C49" s="13">
        <v>70</v>
      </c>
      <c r="D49" s="36">
        <v>70</v>
      </c>
      <c r="E49" s="36">
        <v>70</v>
      </c>
    </row>
    <row r="50" spans="1:5" ht="16.5" customHeight="1" x14ac:dyDescent="0.25">
      <c r="A50" s="7" t="s">
        <v>70</v>
      </c>
      <c r="B50" s="8" t="s">
        <v>71</v>
      </c>
      <c r="C50" s="9">
        <f>C51</f>
        <v>69.5</v>
      </c>
      <c r="D50" s="9">
        <f t="shared" ref="D50:E50" si="19">D51</f>
        <v>72.400000000000006</v>
      </c>
      <c r="E50" s="9">
        <f t="shared" si="19"/>
        <v>75.3</v>
      </c>
    </row>
    <row r="51" spans="1:5" ht="15.75" customHeight="1" x14ac:dyDescent="0.25">
      <c r="A51" s="11" t="s">
        <v>72</v>
      </c>
      <c r="B51" s="12" t="s">
        <v>73</v>
      </c>
      <c r="C51" s="13">
        <v>69.5</v>
      </c>
      <c r="D51" s="36">
        <v>72.400000000000006</v>
      </c>
      <c r="E51" s="36">
        <v>75.3</v>
      </c>
    </row>
    <row r="52" spans="1:5" ht="1.1499999999999999" hidden="1" customHeight="1" x14ac:dyDescent="0.25">
      <c r="A52" s="14" t="s">
        <v>180</v>
      </c>
      <c r="B52" s="12" t="s">
        <v>179</v>
      </c>
      <c r="C52" s="13"/>
    </row>
    <row r="53" spans="1:5" ht="30" hidden="1" x14ac:dyDescent="0.25">
      <c r="A53" s="14" t="s">
        <v>181</v>
      </c>
      <c r="B53" s="12" t="s">
        <v>74</v>
      </c>
      <c r="C53" s="13"/>
    </row>
    <row r="54" spans="1:5" ht="30" hidden="1" x14ac:dyDescent="0.25">
      <c r="A54" s="14" t="s">
        <v>182</v>
      </c>
      <c r="B54" s="12" t="s">
        <v>75</v>
      </c>
      <c r="C54" s="13"/>
    </row>
    <row r="55" spans="1:5" ht="28.5" x14ac:dyDescent="0.25">
      <c r="A55" s="7" t="s">
        <v>76</v>
      </c>
      <c r="B55" s="8" t="s">
        <v>77</v>
      </c>
      <c r="C55" s="9">
        <f>C59+C57</f>
        <v>32</v>
      </c>
      <c r="D55" s="9">
        <f t="shared" ref="D55:E55" si="20">D59</f>
        <v>31.3</v>
      </c>
      <c r="E55" s="9">
        <f t="shared" si="20"/>
        <v>31.3</v>
      </c>
    </row>
    <row r="56" spans="1:5" ht="0.6" customHeight="1" x14ac:dyDescent="0.25">
      <c r="A56" s="11" t="s">
        <v>183</v>
      </c>
      <c r="B56" s="12" t="s">
        <v>184</v>
      </c>
      <c r="C56" s="9"/>
    </row>
    <row r="57" spans="1:5" ht="30" customHeight="1" x14ac:dyDescent="0.25">
      <c r="A57" s="11" t="s">
        <v>186</v>
      </c>
      <c r="B57" s="12" t="s">
        <v>185</v>
      </c>
      <c r="C57" s="9">
        <v>0.7</v>
      </c>
      <c r="D57" s="36">
        <v>0.7</v>
      </c>
      <c r="E57" s="36">
        <v>0.7</v>
      </c>
    </row>
    <row r="58" spans="1:5" hidden="1" x14ac:dyDescent="0.25">
      <c r="A58" s="11" t="s">
        <v>188</v>
      </c>
      <c r="B58" s="12" t="s">
        <v>187</v>
      </c>
      <c r="C58" s="9">
        <v>31.3</v>
      </c>
    </row>
    <row r="59" spans="1:5" ht="30" x14ac:dyDescent="0.25">
      <c r="A59" s="14" t="s">
        <v>78</v>
      </c>
      <c r="B59" s="12" t="s">
        <v>79</v>
      </c>
      <c r="C59" s="13">
        <v>31.3</v>
      </c>
      <c r="D59" s="36">
        <v>31.3</v>
      </c>
      <c r="E59" s="36">
        <v>31.3</v>
      </c>
    </row>
    <row r="60" spans="1:5" ht="28.5" x14ac:dyDescent="0.25">
      <c r="A60" s="7" t="s">
        <v>80</v>
      </c>
      <c r="B60" s="8" t="s">
        <v>81</v>
      </c>
      <c r="C60" s="9">
        <f>C61</f>
        <v>550</v>
      </c>
      <c r="D60" s="9">
        <f t="shared" ref="D60:E60" si="21">D61</f>
        <v>550</v>
      </c>
      <c r="E60" s="9">
        <f t="shared" si="21"/>
        <v>550</v>
      </c>
    </row>
    <row r="61" spans="1:5" ht="60.75" customHeight="1" x14ac:dyDescent="0.25">
      <c r="A61" s="14" t="s">
        <v>82</v>
      </c>
      <c r="B61" s="12" t="s">
        <v>83</v>
      </c>
      <c r="C61" s="13">
        <v>550</v>
      </c>
      <c r="D61" s="36">
        <v>550</v>
      </c>
      <c r="E61" s="36">
        <v>550</v>
      </c>
    </row>
    <row r="62" spans="1:5" x14ac:dyDescent="0.25">
      <c r="A62" s="7" t="s">
        <v>84</v>
      </c>
      <c r="B62" s="8" t="s">
        <v>85</v>
      </c>
      <c r="C62" s="9">
        <v>682.3</v>
      </c>
      <c r="D62" s="36">
        <v>682.3</v>
      </c>
      <c r="E62" s="36">
        <v>682.3</v>
      </c>
    </row>
    <row r="63" spans="1:5" x14ac:dyDescent="0.25">
      <c r="A63" s="7" t="s">
        <v>86</v>
      </c>
      <c r="B63" s="8" t="s">
        <v>87</v>
      </c>
      <c r="C63" s="9">
        <f>C64+C120+C121</f>
        <v>1181648.5789999999</v>
      </c>
      <c r="D63" s="9">
        <f t="shared" ref="D63:E63" si="22">D64+D120+D121</f>
        <v>567579.07999999996</v>
      </c>
      <c r="E63" s="9">
        <f t="shared" si="22"/>
        <v>593338.89199999988</v>
      </c>
    </row>
    <row r="64" spans="1:5" ht="30.75" customHeight="1" x14ac:dyDescent="0.25">
      <c r="A64" s="7" t="s">
        <v>88</v>
      </c>
      <c r="B64" s="8" t="s">
        <v>89</v>
      </c>
      <c r="C64" s="9">
        <f>C65+C96+C69+C115</f>
        <v>1181648.5789999999</v>
      </c>
      <c r="D64" s="9">
        <f t="shared" ref="D64:E64" si="23">D65+D96+D69+D115</f>
        <v>567579.07999999996</v>
      </c>
      <c r="E64" s="9">
        <f t="shared" si="23"/>
        <v>593338.89199999988</v>
      </c>
    </row>
    <row r="65" spans="1:5" ht="28.5" x14ac:dyDescent="0.25">
      <c r="A65" s="7" t="s">
        <v>90</v>
      </c>
      <c r="B65" s="8" t="s">
        <v>91</v>
      </c>
      <c r="C65" s="9">
        <f>C66+C67+C68</f>
        <v>192544</v>
      </c>
      <c r="D65" s="9">
        <f t="shared" ref="D65:E65" si="24">D66+D67+D68</f>
        <v>154035</v>
      </c>
      <c r="E65" s="9">
        <f t="shared" si="24"/>
        <v>154035</v>
      </c>
    </row>
    <row r="66" spans="1:5" ht="44.25" customHeight="1" x14ac:dyDescent="0.25">
      <c r="A66" s="11" t="s">
        <v>92</v>
      </c>
      <c r="B66" s="12" t="s">
        <v>93</v>
      </c>
      <c r="C66" s="31">
        <v>192544</v>
      </c>
      <c r="D66" s="36">
        <v>154035</v>
      </c>
      <c r="E66" s="36">
        <v>154035</v>
      </c>
    </row>
    <row r="67" spans="1:5" ht="1.1499999999999999" hidden="1" customHeight="1" x14ac:dyDescent="0.25">
      <c r="A67" s="11" t="s">
        <v>94</v>
      </c>
      <c r="B67" s="12" t="s">
        <v>95</v>
      </c>
      <c r="C67" s="31"/>
    </row>
    <row r="68" spans="1:5" hidden="1" x14ac:dyDescent="0.25">
      <c r="A68" s="11" t="s">
        <v>96</v>
      </c>
      <c r="B68" s="12" t="s">
        <v>97</v>
      </c>
      <c r="C68" s="31"/>
    </row>
    <row r="69" spans="1:5" ht="31.5" customHeight="1" x14ac:dyDescent="0.25">
      <c r="A69" s="7" t="s">
        <v>98</v>
      </c>
      <c r="B69" s="8" t="s">
        <v>99</v>
      </c>
      <c r="C69" s="9">
        <f>C71+C76+C79+C80+C81+C82+C88+C77+C70+C74+C73+C86+C85+C87+C72+C78</f>
        <v>582435.6</v>
      </c>
      <c r="D69" s="9">
        <f t="shared" ref="D69:E69" si="25">D71+D76+D79+D80+D81+D82+D88+D77+D70+D74+D73+D86+D85+D87+D72</f>
        <v>27733.8</v>
      </c>
      <c r="E69" s="9">
        <f t="shared" si="25"/>
        <v>27864.999999999996</v>
      </c>
    </row>
    <row r="70" spans="1:5" ht="18.600000000000001" hidden="1" customHeight="1" x14ac:dyDescent="0.25">
      <c r="A70" s="18" t="s">
        <v>100</v>
      </c>
      <c r="B70" s="12" t="s">
        <v>162</v>
      </c>
      <c r="C70" s="31"/>
    </row>
    <row r="71" spans="1:5" ht="1.1499999999999999" hidden="1" customHeight="1" x14ac:dyDescent="0.25">
      <c r="A71" s="11" t="s">
        <v>101</v>
      </c>
      <c r="B71" s="12" t="s">
        <v>102</v>
      </c>
      <c r="C71" s="31"/>
    </row>
    <row r="72" spans="1:5" ht="75.75" customHeight="1" x14ac:dyDescent="0.25">
      <c r="A72" s="11" t="s">
        <v>175</v>
      </c>
      <c r="B72" s="12" t="s">
        <v>174</v>
      </c>
      <c r="C72" s="31">
        <v>2694.9</v>
      </c>
      <c r="D72" s="36">
        <v>2750.5</v>
      </c>
      <c r="E72" s="36">
        <v>3255.3</v>
      </c>
    </row>
    <row r="73" spans="1:5" ht="38.450000000000003" hidden="1" customHeight="1" x14ac:dyDescent="0.25">
      <c r="A73" s="11" t="s">
        <v>166</v>
      </c>
      <c r="B73" s="12" t="s">
        <v>165</v>
      </c>
      <c r="C73" s="31"/>
    </row>
    <row r="74" spans="1:5" ht="75.599999999999994" customHeight="1" x14ac:dyDescent="0.25">
      <c r="A74" s="11" t="s">
        <v>103</v>
      </c>
      <c r="B74" s="12" t="s">
        <v>189</v>
      </c>
      <c r="C74" s="31">
        <f>C75</f>
        <v>6.1</v>
      </c>
    </row>
    <row r="75" spans="1:5" ht="28.9" hidden="1" customHeight="1" x14ac:dyDescent="0.25">
      <c r="A75" s="11"/>
      <c r="B75" s="12" t="s">
        <v>190</v>
      </c>
      <c r="C75" s="31">
        <v>6.1</v>
      </c>
    </row>
    <row r="76" spans="1:5" ht="75" x14ac:dyDescent="0.25">
      <c r="A76" s="11" t="s">
        <v>104</v>
      </c>
      <c r="B76" s="12" t="s">
        <v>105</v>
      </c>
      <c r="C76" s="31">
        <v>21228.400000000001</v>
      </c>
      <c r="D76" s="36">
        <v>20443.900000000001</v>
      </c>
      <c r="E76" s="36">
        <v>20043.8</v>
      </c>
    </row>
    <row r="77" spans="1:5" ht="44.45" customHeight="1" x14ac:dyDescent="0.25">
      <c r="A77" s="11" t="s">
        <v>106</v>
      </c>
      <c r="B77" s="12" t="s">
        <v>107</v>
      </c>
      <c r="C77" s="31">
        <v>112246.3</v>
      </c>
    </row>
    <row r="78" spans="1:5" ht="31.9" customHeight="1" x14ac:dyDescent="0.25">
      <c r="A78" s="11" t="s">
        <v>194</v>
      </c>
      <c r="B78" s="38" t="s">
        <v>195</v>
      </c>
      <c r="C78" s="31">
        <v>8000</v>
      </c>
    </row>
    <row r="79" spans="1:5" ht="60" x14ac:dyDescent="0.25">
      <c r="A79" s="11" t="s">
        <v>108</v>
      </c>
      <c r="B79" s="12" t="s">
        <v>109</v>
      </c>
      <c r="C79" s="31">
        <v>537.70000000000005</v>
      </c>
      <c r="D79" s="36">
        <v>534.79999999999995</v>
      </c>
      <c r="E79" s="36">
        <v>557.79999999999995</v>
      </c>
    </row>
    <row r="80" spans="1:5" ht="45" x14ac:dyDescent="0.25">
      <c r="A80" s="19" t="s">
        <v>110</v>
      </c>
      <c r="B80" s="20" t="s">
        <v>111</v>
      </c>
      <c r="C80" s="31">
        <v>7099.6</v>
      </c>
    </row>
    <row r="81" spans="1:5" ht="1.1499999999999999" hidden="1" customHeight="1" x14ac:dyDescent="0.25">
      <c r="A81" s="18" t="s">
        <v>112</v>
      </c>
      <c r="B81" s="20" t="s">
        <v>113</v>
      </c>
      <c r="C81" s="31"/>
    </row>
    <row r="82" spans="1:5" ht="31.9" customHeight="1" x14ac:dyDescent="0.25">
      <c r="A82" s="14" t="s">
        <v>114</v>
      </c>
      <c r="B82" s="12" t="s">
        <v>115</v>
      </c>
      <c r="C82" s="13">
        <f>C83+C84</f>
        <v>191.9</v>
      </c>
      <c r="D82" s="36">
        <f>D84</f>
        <v>141.6</v>
      </c>
      <c r="E82" s="36">
        <f>E84</f>
        <v>145.1</v>
      </c>
    </row>
    <row r="83" spans="1:5" ht="1.9" hidden="1" customHeight="1" x14ac:dyDescent="0.25">
      <c r="A83" s="11"/>
      <c r="B83" s="21" t="s">
        <v>116</v>
      </c>
      <c r="C83" s="31">
        <v>50.6</v>
      </c>
    </row>
    <row r="84" spans="1:5" ht="30" hidden="1" customHeight="1" x14ac:dyDescent="0.25">
      <c r="A84" s="11"/>
      <c r="B84" s="21" t="s">
        <v>117</v>
      </c>
      <c r="C84" s="31">
        <v>141.30000000000001</v>
      </c>
      <c r="D84" s="36">
        <v>141.6</v>
      </c>
      <c r="E84" s="36">
        <v>145.1</v>
      </c>
    </row>
    <row r="85" spans="1:5" ht="33.6" customHeight="1" x14ac:dyDescent="0.25">
      <c r="A85" s="11" t="s">
        <v>170</v>
      </c>
      <c r="B85" s="21" t="s">
        <v>169</v>
      </c>
      <c r="C85" s="31">
        <v>4040.5</v>
      </c>
    </row>
    <row r="86" spans="1:5" ht="28.9" customHeight="1" x14ac:dyDescent="0.25">
      <c r="A86" s="11" t="s">
        <v>167</v>
      </c>
      <c r="B86" s="21" t="s">
        <v>168</v>
      </c>
      <c r="C86" s="31">
        <v>389616.6</v>
      </c>
    </row>
    <row r="87" spans="1:5" ht="32.450000000000003" hidden="1" customHeight="1" x14ac:dyDescent="0.25">
      <c r="A87" s="11" t="s">
        <v>172</v>
      </c>
      <c r="B87" s="21" t="s">
        <v>171</v>
      </c>
      <c r="C87" s="31"/>
    </row>
    <row r="88" spans="1:5" x14ac:dyDescent="0.25">
      <c r="A88" s="11" t="s">
        <v>118</v>
      </c>
      <c r="B88" s="12" t="s">
        <v>119</v>
      </c>
      <c r="C88" s="31">
        <f>C91+C92+C89+C95</f>
        <v>36773.599999999999</v>
      </c>
      <c r="D88" s="36">
        <f>D91</f>
        <v>3863</v>
      </c>
      <c r="E88" s="36">
        <f>E91</f>
        <v>3863</v>
      </c>
    </row>
    <row r="89" spans="1:5" ht="0.6" customHeight="1" x14ac:dyDescent="0.25">
      <c r="A89" s="18"/>
      <c r="B89" s="12" t="s">
        <v>173</v>
      </c>
      <c r="C89" s="31"/>
    </row>
    <row r="90" spans="1:5" ht="25.15" hidden="1" customHeight="1" x14ac:dyDescent="0.25">
      <c r="A90" s="18"/>
      <c r="B90" s="12" t="s">
        <v>120</v>
      </c>
      <c r="C90" s="31"/>
    </row>
    <row r="91" spans="1:5" ht="90" hidden="1" x14ac:dyDescent="0.25">
      <c r="A91" s="18"/>
      <c r="B91" s="12" t="s">
        <v>121</v>
      </c>
      <c r="C91" s="31">
        <v>3863</v>
      </c>
      <c r="D91" s="36">
        <v>3863</v>
      </c>
      <c r="E91" s="36">
        <v>3863</v>
      </c>
    </row>
    <row r="92" spans="1:5" ht="45" hidden="1" x14ac:dyDescent="0.25">
      <c r="A92" s="18"/>
      <c r="B92" s="12" t="s">
        <v>122</v>
      </c>
      <c r="C92" s="31">
        <v>16623</v>
      </c>
    </row>
    <row r="93" spans="1:5" ht="28.15" hidden="1" customHeight="1" x14ac:dyDescent="0.25">
      <c r="A93" s="11"/>
      <c r="B93" s="12" t="s">
        <v>123</v>
      </c>
      <c r="C93" s="31"/>
    </row>
    <row r="94" spans="1:5" ht="24.6" hidden="1" customHeight="1" x14ac:dyDescent="0.25">
      <c r="A94" s="11"/>
      <c r="B94" s="12" t="s">
        <v>124</v>
      </c>
      <c r="C94" s="31"/>
    </row>
    <row r="95" spans="1:5" ht="40.9" hidden="1" customHeight="1" x14ac:dyDescent="0.25">
      <c r="A95" s="11"/>
      <c r="B95" s="12" t="s">
        <v>192</v>
      </c>
      <c r="C95" s="31">
        <v>16287.6</v>
      </c>
    </row>
    <row r="96" spans="1:5" ht="28.5" x14ac:dyDescent="0.25">
      <c r="A96" s="7" t="s">
        <v>125</v>
      </c>
      <c r="B96" s="8" t="s">
        <v>126</v>
      </c>
      <c r="C96" s="9">
        <f>C97+C110+C113+C114</f>
        <v>384339.6999999999</v>
      </c>
      <c r="D96" s="9">
        <f t="shared" ref="D96:E96" si="26">D97+D110+D113+D114</f>
        <v>363325.39999999997</v>
      </c>
      <c r="E96" s="9">
        <f t="shared" si="26"/>
        <v>388873.89999999985</v>
      </c>
    </row>
    <row r="97" spans="1:5" ht="45" x14ac:dyDescent="0.25">
      <c r="A97" s="11" t="s">
        <v>127</v>
      </c>
      <c r="B97" s="12" t="s">
        <v>128</v>
      </c>
      <c r="C97" s="13">
        <f>C98+C99+C100+C101+C102+C104+C106+C107+C108+C103+C105+C109</f>
        <v>355607.59999999992</v>
      </c>
      <c r="D97" s="13">
        <f>D98+D99+D100+D101+D102+D104+D106+D107+D108+D103+D105+D109</f>
        <v>334593.3</v>
      </c>
      <c r="E97" s="13">
        <f t="shared" ref="E97" si="27">E98+E99+E100+E101+E102+E104+E106+E107+E108+E103+E105+E109</f>
        <v>360141.79999999987</v>
      </c>
    </row>
    <row r="98" spans="1:5" ht="150" hidden="1" x14ac:dyDescent="0.25">
      <c r="A98" s="11" t="s">
        <v>127</v>
      </c>
      <c r="B98" s="12" t="s">
        <v>129</v>
      </c>
      <c r="C98" s="31">
        <v>420.8</v>
      </c>
      <c r="D98" s="36">
        <v>420.8</v>
      </c>
      <c r="E98" s="36">
        <v>420.8</v>
      </c>
    </row>
    <row r="99" spans="1:5" ht="120.75" hidden="1" customHeight="1" x14ac:dyDescent="0.25">
      <c r="A99" s="11" t="s">
        <v>127</v>
      </c>
      <c r="B99" s="16" t="s">
        <v>130</v>
      </c>
      <c r="C99" s="31">
        <v>20</v>
      </c>
      <c r="D99" s="36">
        <v>20</v>
      </c>
      <c r="E99" s="36">
        <v>20</v>
      </c>
    </row>
    <row r="100" spans="1:5" ht="165" hidden="1" x14ac:dyDescent="0.25">
      <c r="A100" s="11" t="s">
        <v>127</v>
      </c>
      <c r="B100" s="16" t="s">
        <v>131</v>
      </c>
      <c r="C100" s="31">
        <v>91671.2</v>
      </c>
      <c r="D100" s="36">
        <v>93589.9</v>
      </c>
      <c r="E100" s="36">
        <v>98269.4</v>
      </c>
    </row>
    <row r="101" spans="1:5" ht="180" hidden="1" x14ac:dyDescent="0.25">
      <c r="A101" s="11" t="s">
        <v>127</v>
      </c>
      <c r="B101" s="16" t="s">
        <v>132</v>
      </c>
      <c r="C101" s="31">
        <v>246634</v>
      </c>
      <c r="D101" s="36">
        <v>223619</v>
      </c>
      <c r="E101" s="36">
        <v>244402.8</v>
      </c>
    </row>
    <row r="102" spans="1:5" ht="45" hidden="1" x14ac:dyDescent="0.25">
      <c r="A102" s="11" t="s">
        <v>127</v>
      </c>
      <c r="B102" s="12" t="s">
        <v>133</v>
      </c>
      <c r="C102" s="31">
        <v>263.5</v>
      </c>
      <c r="D102" s="36">
        <v>263.5</v>
      </c>
      <c r="E102" s="36">
        <v>263.5</v>
      </c>
    </row>
    <row r="103" spans="1:5" ht="120" hidden="1" x14ac:dyDescent="0.25">
      <c r="A103" s="11" t="s">
        <v>127</v>
      </c>
      <c r="B103" s="12" t="s">
        <v>134</v>
      </c>
      <c r="C103" s="31">
        <v>0.5</v>
      </c>
      <c r="D103" s="36">
        <v>0.5</v>
      </c>
      <c r="E103" s="36">
        <v>0.5</v>
      </c>
    </row>
    <row r="104" spans="1:5" ht="75" hidden="1" x14ac:dyDescent="0.25">
      <c r="A104" s="11" t="s">
        <v>127</v>
      </c>
      <c r="B104" s="12" t="s">
        <v>135</v>
      </c>
      <c r="C104" s="31">
        <v>709.8</v>
      </c>
      <c r="D104" s="36">
        <v>737.9</v>
      </c>
      <c r="E104" s="36">
        <v>767.1</v>
      </c>
    </row>
    <row r="105" spans="1:5" ht="90" hidden="1" x14ac:dyDescent="0.25">
      <c r="A105" s="11" t="s">
        <v>127</v>
      </c>
      <c r="B105" s="12" t="s">
        <v>136</v>
      </c>
      <c r="C105" s="31">
        <v>4796.6000000000004</v>
      </c>
      <c r="D105" s="36">
        <v>4796.6000000000004</v>
      </c>
      <c r="E105" s="36">
        <v>4796.6000000000004</v>
      </c>
    </row>
    <row r="106" spans="1:5" ht="75" hidden="1" x14ac:dyDescent="0.25">
      <c r="A106" s="11" t="s">
        <v>127</v>
      </c>
      <c r="B106" s="12" t="s">
        <v>137</v>
      </c>
      <c r="C106" s="31">
        <v>8109.6</v>
      </c>
      <c r="D106" s="36">
        <v>8109.6</v>
      </c>
      <c r="E106" s="36">
        <v>8109.6</v>
      </c>
    </row>
    <row r="107" spans="1:5" ht="60" hidden="1" x14ac:dyDescent="0.25">
      <c r="A107" s="11" t="s">
        <v>127</v>
      </c>
      <c r="B107" s="12" t="s">
        <v>138</v>
      </c>
      <c r="C107" s="31">
        <v>651.20000000000005</v>
      </c>
      <c r="D107" s="36">
        <v>677</v>
      </c>
      <c r="E107" s="36">
        <v>703.8</v>
      </c>
    </row>
    <row r="108" spans="1:5" ht="60" hidden="1" x14ac:dyDescent="0.25">
      <c r="A108" s="11" t="s">
        <v>127</v>
      </c>
      <c r="B108" s="12" t="s">
        <v>139</v>
      </c>
      <c r="C108" s="31">
        <v>710.8</v>
      </c>
      <c r="D108" s="36">
        <v>738.9</v>
      </c>
      <c r="E108" s="36">
        <v>768.1</v>
      </c>
    </row>
    <row r="109" spans="1:5" ht="60" hidden="1" x14ac:dyDescent="0.25">
      <c r="A109" s="11" t="s">
        <v>127</v>
      </c>
      <c r="B109" s="16" t="s">
        <v>140</v>
      </c>
      <c r="C109" s="31">
        <v>1619.6</v>
      </c>
      <c r="D109" s="36">
        <v>1619.6</v>
      </c>
      <c r="E109" s="36">
        <v>1619.6</v>
      </c>
    </row>
    <row r="110" spans="1:5" ht="60" customHeight="1" x14ac:dyDescent="0.25">
      <c r="A110" s="11" t="s">
        <v>141</v>
      </c>
      <c r="B110" s="16" t="s">
        <v>163</v>
      </c>
      <c r="C110" s="13">
        <f>C111+C112</f>
        <v>23454.7</v>
      </c>
      <c r="D110" s="13">
        <f t="shared" ref="D110:E110" si="28">D111+D112</f>
        <v>23454.7</v>
      </c>
      <c r="E110" s="13">
        <f t="shared" si="28"/>
        <v>23454.7</v>
      </c>
    </row>
    <row r="111" spans="1:5" ht="0.6" customHeight="1" x14ac:dyDescent="0.25">
      <c r="A111" s="11"/>
      <c r="B111" s="16" t="s">
        <v>142</v>
      </c>
      <c r="C111" s="31">
        <v>12281.2</v>
      </c>
      <c r="D111" s="36">
        <v>12281.2</v>
      </c>
      <c r="E111" s="36">
        <v>12281.2</v>
      </c>
    </row>
    <row r="112" spans="1:5" ht="94.15" hidden="1" customHeight="1" x14ac:dyDescent="0.25">
      <c r="A112" s="11"/>
      <c r="B112" s="16" t="s">
        <v>143</v>
      </c>
      <c r="C112" s="31">
        <v>11173.5</v>
      </c>
      <c r="D112" s="36">
        <v>11173.5</v>
      </c>
      <c r="E112" s="36">
        <v>11173.5</v>
      </c>
    </row>
    <row r="113" spans="1:5" ht="75" customHeight="1" x14ac:dyDescent="0.25">
      <c r="A113" s="11" t="s">
        <v>144</v>
      </c>
      <c r="B113" s="16" t="s">
        <v>145</v>
      </c>
      <c r="C113" s="31">
        <v>272.10000000000002</v>
      </c>
      <c r="D113" s="36">
        <v>272.10000000000002</v>
      </c>
      <c r="E113" s="36">
        <v>272.10000000000002</v>
      </c>
    </row>
    <row r="114" spans="1:5" ht="75" x14ac:dyDescent="0.25">
      <c r="A114" s="11" t="s">
        <v>146</v>
      </c>
      <c r="B114" s="16" t="s">
        <v>164</v>
      </c>
      <c r="C114" s="31">
        <v>5005.3</v>
      </c>
      <c r="D114" s="36">
        <v>5005.3</v>
      </c>
      <c r="E114" s="36">
        <v>5005.3</v>
      </c>
    </row>
    <row r="115" spans="1:5" x14ac:dyDescent="0.25">
      <c r="A115" s="7" t="s">
        <v>147</v>
      </c>
      <c r="B115" s="8" t="s">
        <v>148</v>
      </c>
      <c r="C115" s="9">
        <f>C117+C116+C118</f>
        <v>22329.278999999999</v>
      </c>
      <c r="D115" s="9">
        <f t="shared" ref="D115:E115" si="29">D117+D116+D118</f>
        <v>22484.879999999997</v>
      </c>
      <c r="E115" s="9">
        <f t="shared" si="29"/>
        <v>22564.991999999998</v>
      </c>
    </row>
    <row r="116" spans="1:5" ht="76.5" customHeight="1" x14ac:dyDescent="0.25">
      <c r="A116" s="11" t="s">
        <v>149</v>
      </c>
      <c r="B116" s="12" t="s">
        <v>150</v>
      </c>
      <c r="C116" s="31">
        <v>711.17899999999997</v>
      </c>
      <c r="D116" s="37">
        <v>739.28</v>
      </c>
      <c r="E116" s="37">
        <v>768.49199999999996</v>
      </c>
    </row>
    <row r="117" spans="1:5" ht="136.5" customHeight="1" x14ac:dyDescent="0.25">
      <c r="A117" s="14" t="s">
        <v>151</v>
      </c>
      <c r="B117" s="12" t="s">
        <v>193</v>
      </c>
      <c r="C117" s="31">
        <v>20389.3</v>
      </c>
      <c r="D117" s="36">
        <v>20467.5</v>
      </c>
      <c r="E117" s="36">
        <v>20467.5</v>
      </c>
    </row>
    <row r="118" spans="1:5" ht="30" x14ac:dyDescent="0.25">
      <c r="A118" s="19" t="s">
        <v>152</v>
      </c>
      <c r="B118" s="20" t="s">
        <v>153</v>
      </c>
      <c r="C118" s="31">
        <v>1228.8</v>
      </c>
      <c r="D118" s="36">
        <v>1278.0999999999999</v>
      </c>
      <c r="E118" s="36">
        <v>1329</v>
      </c>
    </row>
    <row r="119" spans="1:5" ht="0.6" customHeight="1" x14ac:dyDescent="0.25">
      <c r="A119" s="7" t="s">
        <v>154</v>
      </c>
      <c r="B119" s="8" t="s">
        <v>155</v>
      </c>
      <c r="C119" s="22">
        <f>C120</f>
        <v>0</v>
      </c>
    </row>
    <row r="120" spans="1:5" ht="30" hidden="1" x14ac:dyDescent="0.25">
      <c r="A120" s="11" t="s">
        <v>156</v>
      </c>
      <c r="B120" s="16" t="s">
        <v>155</v>
      </c>
      <c r="C120" s="32"/>
    </row>
    <row r="121" spans="1:5" ht="42.75" hidden="1" x14ac:dyDescent="0.25">
      <c r="A121" s="23" t="s">
        <v>157</v>
      </c>
      <c r="B121" s="24" t="s">
        <v>158</v>
      </c>
      <c r="C121" s="9">
        <f>C122</f>
        <v>0</v>
      </c>
    </row>
    <row r="122" spans="1:5" ht="45" hidden="1" x14ac:dyDescent="0.25">
      <c r="A122" s="11" t="s">
        <v>159</v>
      </c>
      <c r="B122" s="16" t="s">
        <v>160</v>
      </c>
      <c r="C122" s="32"/>
    </row>
    <row r="126" spans="1:5" x14ac:dyDescent="0.25">
      <c r="A126" s="25"/>
      <c r="B126" s="26"/>
      <c r="C126" s="27"/>
    </row>
    <row r="127" spans="1:5" x14ac:dyDescent="0.25">
      <c r="A127" s="25"/>
      <c r="B127" s="26"/>
      <c r="C127" s="27"/>
    </row>
    <row r="128" spans="1:5" x14ac:dyDescent="0.25">
      <c r="A128" s="25"/>
      <c r="B128" s="26"/>
      <c r="C128" s="27"/>
    </row>
    <row r="129" spans="1:3" x14ac:dyDescent="0.25">
      <c r="A129" s="25"/>
      <c r="B129" s="26"/>
      <c r="C129" s="27"/>
    </row>
    <row r="130" spans="1:3" x14ac:dyDescent="0.25">
      <c r="A130" s="25"/>
      <c r="B130" s="26"/>
      <c r="C130" s="27"/>
    </row>
    <row r="131" spans="1:3" ht="15.75" x14ac:dyDescent="0.25">
      <c r="A131" s="28"/>
      <c r="B131" s="26"/>
      <c r="C131" s="27"/>
    </row>
    <row r="132" spans="1:3" ht="15.75" x14ac:dyDescent="0.25">
      <c r="A132" s="28"/>
      <c r="B132" s="26"/>
      <c r="C132" s="27"/>
    </row>
    <row r="133" spans="1:3" ht="15.75" x14ac:dyDescent="0.25">
      <c r="A133" s="28"/>
      <c r="B133" s="26"/>
      <c r="C133" s="27"/>
    </row>
    <row r="134" spans="1:3" ht="15.75" x14ac:dyDescent="0.25">
      <c r="A134" s="28"/>
      <c r="B134" s="29"/>
    </row>
    <row r="135" spans="1:3" ht="15.75" x14ac:dyDescent="0.25">
      <c r="A135" s="28"/>
      <c r="B135" s="29"/>
    </row>
    <row r="136" spans="1:3" ht="15.75" x14ac:dyDescent="0.25">
      <c r="A136" s="28"/>
      <c r="B136" s="29"/>
    </row>
    <row r="137" spans="1:3" ht="15.75" x14ac:dyDescent="0.25">
      <c r="A137" s="28"/>
      <c r="B137" s="29"/>
    </row>
    <row r="138" spans="1:3" ht="15.75" x14ac:dyDescent="0.25">
      <c r="A138" s="28"/>
      <c r="B138" s="29"/>
    </row>
    <row r="139" spans="1:3" ht="15.75" x14ac:dyDescent="0.25">
      <c r="A139" s="28"/>
      <c r="B139" s="29"/>
    </row>
    <row r="140" spans="1:3" ht="15.75" x14ac:dyDescent="0.25">
      <c r="A140" s="28"/>
      <c r="B140" s="29"/>
    </row>
    <row r="141" spans="1:3" ht="15.75" x14ac:dyDescent="0.25">
      <c r="A141" s="28"/>
      <c r="B141" s="29"/>
    </row>
    <row r="142" spans="1:3" ht="15.75" x14ac:dyDescent="0.25">
      <c r="A142" s="28"/>
      <c r="B142" s="29"/>
    </row>
    <row r="143" spans="1:3" ht="15.75" x14ac:dyDescent="0.25">
      <c r="A143" s="28"/>
      <c r="B143" s="29"/>
    </row>
    <row r="144" spans="1:3" ht="15.75" x14ac:dyDescent="0.25">
      <c r="A144" s="28"/>
      <c r="B144" s="29"/>
    </row>
    <row r="145" spans="1:2" ht="15.75" x14ac:dyDescent="0.25">
      <c r="A145" s="28"/>
      <c r="B145" s="29"/>
    </row>
    <row r="146" spans="1:2" x14ac:dyDescent="0.25">
      <c r="B146" s="30"/>
    </row>
    <row r="147" spans="1:2" x14ac:dyDescent="0.25">
      <c r="B147" s="30"/>
    </row>
    <row r="148" spans="1:2" x14ac:dyDescent="0.25">
      <c r="B148" s="30"/>
    </row>
  </sheetData>
  <mergeCells count="7">
    <mergeCell ref="A9:C10"/>
    <mergeCell ref="B1:C1"/>
    <mergeCell ref="B2:C2"/>
    <mergeCell ref="B3:C3"/>
    <mergeCell ref="B4:C4"/>
    <mergeCell ref="A6:C6"/>
    <mergeCell ref="A8:C8"/>
  </mergeCells>
  <printOptions horizontalCentered="1"/>
  <pageMargins left="0.98425196850393704" right="0.39370078740157483" top="0.78740157480314965" bottom="0.78740157480314965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2023-12-26T09:48:52Z</dcterms:modified>
</cp:coreProperties>
</file>