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Лист1!$A$3:$H$126</definedName>
  </definedNames>
  <calcPr calcId="145621"/>
</workbook>
</file>

<file path=xl/calcChain.xml><?xml version="1.0" encoding="utf-8"?>
<calcChain xmlns="http://schemas.openxmlformats.org/spreadsheetml/2006/main">
  <c r="E129" i="1" l="1"/>
  <c r="C122" i="1"/>
  <c r="C76" i="1" l="1"/>
  <c r="D62" i="1" l="1"/>
  <c r="C62" i="1"/>
  <c r="D121" i="1" l="1"/>
  <c r="C121" i="1"/>
  <c r="D116" i="1"/>
  <c r="C116" i="1"/>
  <c r="D103" i="1"/>
  <c r="C103" i="1"/>
  <c r="C102" i="1" s="1"/>
  <c r="D95" i="1"/>
  <c r="C95" i="1"/>
  <c r="D88" i="1"/>
  <c r="C88" i="1"/>
  <c r="D72" i="1"/>
  <c r="C72" i="1"/>
  <c r="D67" i="1"/>
  <c r="C67" i="1"/>
  <c r="D57" i="1"/>
  <c r="C57" i="1"/>
  <c r="D54" i="1"/>
  <c r="C54" i="1"/>
  <c r="D52" i="1"/>
  <c r="C52" i="1"/>
  <c r="D50" i="1"/>
  <c r="D49" i="1" s="1"/>
  <c r="C50" i="1"/>
  <c r="C48" i="1"/>
  <c r="C47" i="1" s="1"/>
  <c r="D45" i="1"/>
  <c r="D44" i="1" s="1"/>
  <c r="C45" i="1"/>
  <c r="C44" i="1" s="1"/>
  <c r="D41" i="1"/>
  <c r="D40" i="1" s="1"/>
  <c r="C41" i="1"/>
  <c r="C40" i="1" s="1"/>
  <c r="D38" i="1"/>
  <c r="D37" i="1" s="1"/>
  <c r="C38" i="1"/>
  <c r="C37" i="1" s="1"/>
  <c r="D35" i="1"/>
  <c r="C35" i="1"/>
  <c r="D33" i="1"/>
  <c r="C33" i="1"/>
  <c r="D31" i="1"/>
  <c r="C31" i="1"/>
  <c r="D29" i="1"/>
  <c r="D28" i="1" s="1"/>
  <c r="D27" i="1" s="1"/>
  <c r="C29" i="1"/>
  <c r="C28" i="1"/>
  <c r="C27" i="1" s="1"/>
  <c r="D25" i="1"/>
  <c r="D24" i="1" s="1"/>
  <c r="C25" i="1"/>
  <c r="C24" i="1" s="1"/>
  <c r="D102" i="1" l="1"/>
  <c r="D48" i="1"/>
  <c r="D47" i="1" s="1"/>
  <c r="D76" i="1"/>
  <c r="D71" i="1" s="1"/>
  <c r="D70" i="1" s="1"/>
  <c r="C23" i="1"/>
  <c r="C22" i="1" s="1"/>
  <c r="C49" i="1"/>
  <c r="C71" i="1"/>
  <c r="D23" i="1"/>
  <c r="D22" i="1" l="1"/>
  <c r="D21" i="1" s="1"/>
  <c r="C127" i="1" l="1"/>
  <c r="C70" i="1" s="1"/>
  <c r="C21" i="1" s="1"/>
  <c r="C125" i="1"/>
</calcChain>
</file>

<file path=xl/sharedStrings.xml><?xml version="1.0" encoding="utf-8"?>
<sst xmlns="http://schemas.openxmlformats.org/spreadsheetml/2006/main" count="217" uniqueCount="199">
  <si>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</si>
  <si>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</si>
  <si>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</si>
  <si>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</si>
  <si>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</si>
  <si>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</si>
  <si>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</si>
  <si>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</si>
  <si>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</si>
  <si>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</si>
  <si>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</si>
  <si>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</si>
  <si>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</si>
  <si>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</si>
  <si>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</si>
  <si>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</si>
  <si>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</si>
  <si>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</si>
  <si>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</si>
  <si>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</si>
  <si>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</si>
  <si>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</si>
  <si>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</si>
  <si>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</si>
  <si>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</si>
  <si>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</si>
  <si>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</si>
  <si>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</si>
  <si>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</si>
  <si>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</si>
  <si>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</si>
  <si>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</si>
  <si>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</si>
  <si>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</si>
  <si>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</si>
  <si>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</si>
  <si>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</si>
  <si>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</si>
  <si>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</si>
  <si>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</si>
  <si>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</si>
  <si>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</si>
  <si>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</si>
  <si>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</si>
  <si>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</si>
  <si>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</si>
  <si>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</si>
  <si>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</si>
  <si>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</si>
  <si>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</si>
  <si>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</si>
  <si>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</si>
  <si>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</si>
  <si>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</si>
  <si>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</si>
  <si>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</si>
  <si>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</si>
  <si>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</si>
  <si>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</si>
  <si>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</si>
  <si>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</si>
  <si>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</si>
  <si>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</si>
  <si>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</si>
  <si>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</si>
  <si>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</si>
  <si>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</si>
  <si>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</si>
  <si>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</si>
  <si>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</si>
  <si>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</si>
  <si>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</si>
  <si>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</si>
  <si>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</si>
  <si>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</si>
  <si>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</si>
  <si>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</si>
  <si>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</si>
  <si>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</si>
  <si>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</si>
  <si>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</si>
  <si>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</si>
  <si>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</si>
  <si>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</si>
  <si>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</si>
  <si>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</si>
  <si>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</si>
  <si>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</si>
  <si>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</si>
  <si>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</si>
  <si>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</si>
  <si>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</si>
  <si>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</si>
  <si>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</si>
  <si>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</si>
  <si>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</si>
  <si>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</si>
  <si>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</si>
  <si>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</si>
  <si>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</si>
  <si>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</si>
  <si>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</si>
  <si>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</si>
  <si>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</si>
  <si>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</si>
  <si>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</si>
  <si>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</si>
  <si>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</si>
  <si>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</si>
  <si>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</si>
  <si>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</si>
  <si>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</si>
  <si>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</si>
  <si>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</si>
  <si>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</si>
  <si>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</si>
  <si>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</si>
  <si>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</si>
  <si>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</si>
  <si>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</si>
  <si>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</si>
  <si>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</si>
  <si>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</si>
  <si>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</si>
  <si>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</si>
  <si>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</si>
  <si>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</si>
  <si>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</si>
  <si>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</si>
  <si>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</si>
  <si>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</si>
  <si>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</si>
  <si>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</si>
  <si>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</si>
  <si>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</si>
  <si>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</si>
  <si>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</si>
  <si>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</si>
  <si>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</si>
  <si>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</si>
  <si>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</si>
  <si>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</si>
  <si>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</si>
  <si>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</si>
  <si>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</si>
  <si>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</si>
  <si>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</si>
  <si>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</si>
  <si>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</si>
  <si>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</si>
  <si>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</si>
  <si>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</si>
  <si>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</si>
  <si>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</si>
  <si>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</si>
  <si>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</si>
  <si>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</si>
  <si>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</si>
  <si>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</si>
  <si>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</si>
  <si>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</si>
  <si>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</si>
  <si>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</si>
  <si>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</si>
  <si>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</si>
  <si>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</si>
  <si>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</si>
  <si>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</si>
  <si>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</si>
  <si>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</si>
  <si>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</si>
  <si>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</si>
  <si>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</si>
  <si>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</si>
  <si>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</si>
  <si>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</si>
  <si>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</si>
  <si>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</si>
  <si>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</si>
  <si>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</si>
  <si>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</si>
  <si>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</si>
  <si>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</si>
  <si>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</si>
  <si>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</si>
  <si>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</si>
  <si>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</si>
  <si>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</si>
  <si>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</si>
  <si>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2025 год</t>
  </si>
  <si>
    <t>2026 год</t>
  </si>
  <si>
    <t>муниципального образования "Красногвардейский район" на плановый период 2025-2026 годов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</si>
  <si>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</si>
  <si>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</si>
  <si>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</si>
  <si>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Приложение № 2 к решению</t>
  </si>
  <si>
    <t>2025 янв</t>
  </si>
  <si>
    <t xml:space="preserve">от 26.12.2023 г.  г. №  63      </t>
  </si>
  <si>
    <t xml:space="preserve">от 02.02.2024 г.  г.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</si>
</sst>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1" xfId="0" applyFill="1" applyBorder="1" applyAlignment="1">
      <alignment vertical="top"/>
    </xf>
    <xf numFmtId="164" fontId="12" fillId="0" borderId="1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164" fontId="4" fillId="0" borderId="2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0" fillId="0" borderId="0" xfId="0" applyNumberFormat="1" applyAlignment="1">
      <alignment vertical="top"/>
    </xf>
    <xf numFmtId="0" fontId="1" fillId="0" borderId="0" xfId="0" applyFont="1" applyFill="1" applyAlignment="1">
      <alignment horizontal="left" vertical="top"/>
    </xf>
    <xf numFmtId="164" fontId="1" fillId="0" borderId="3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4"/>
  <sheetViews>
    <sheetView tabSelected="1" view="pageBreakPreview" zoomScaleNormal="100" zoomScaleSheetLayoutView="100" workbookViewId="0">
      <selection activeCell="E1" sqref="E1:E1048576"/>
    </sheetView>
  </sheetViews>
  <sheetFormatPr defaultRowHeight="15" x14ac:dyDescent="0.25"/>
  <cols>
    <col min="1" max="1" width="24.28515625" style="1" customWidth="1"/>
    <col min="2" max="2" width="50.5703125" style="32" customWidth="1"/>
    <col min="3" max="3" width="13.5703125" style="42" customWidth="1"/>
    <col min="4" max="4" width="11.140625" style="33" customWidth="1"/>
    <col min="5" max="5" width="10.5703125" style="36" hidden="1" customWidth="1"/>
    <col min="6" max="8" width="0" hidden="1" customWidth="1"/>
  </cols>
  <sheetData>
    <row r="1" spans="1:4" x14ac:dyDescent="0.25">
      <c r="B1" s="44"/>
    </row>
    <row r="2" spans="1:4" x14ac:dyDescent="0.25">
      <c r="B2" s="44"/>
    </row>
    <row r="3" spans="1:4" x14ac:dyDescent="0.25">
      <c r="B3" s="46" t="s">
        <v>195</v>
      </c>
      <c r="C3" s="46"/>
      <c r="D3" s="46"/>
    </row>
    <row r="4" spans="1:4" x14ac:dyDescent="0.25">
      <c r="B4" s="46" t="s">
        <v>0</v>
      </c>
      <c r="C4" s="46"/>
      <c r="D4" s="46"/>
    </row>
    <row r="5" spans="1:4" x14ac:dyDescent="0.25">
      <c r="B5" s="46" t="s">
        <v>1</v>
      </c>
      <c r="C5" s="46"/>
      <c r="D5" s="46"/>
    </row>
    <row r="6" spans="1:4" x14ac:dyDescent="0.25">
      <c r="B6" s="46" t="s">
        <v>198</v>
      </c>
      <c r="C6" s="46"/>
      <c r="D6" s="46"/>
    </row>
    <row r="7" spans="1:4" x14ac:dyDescent="0.25">
      <c r="B7" s="44"/>
    </row>
    <row r="8" spans="1:4" x14ac:dyDescent="0.25">
      <c r="B8" s="46" t="s">
        <v>195</v>
      </c>
      <c r="C8" s="46"/>
      <c r="D8" s="46"/>
    </row>
    <row r="9" spans="1:4" x14ac:dyDescent="0.25">
      <c r="B9" s="46" t="s">
        <v>0</v>
      </c>
      <c r="C9" s="46"/>
      <c r="D9" s="46"/>
    </row>
    <row r="10" spans="1:4" x14ac:dyDescent="0.25">
      <c r="B10" s="46" t="s">
        <v>1</v>
      </c>
      <c r="C10" s="46"/>
      <c r="D10" s="46"/>
    </row>
    <row r="11" spans="1:4" x14ac:dyDescent="0.25">
      <c r="B11" s="46" t="s">
        <v>197</v>
      </c>
      <c r="C11" s="46"/>
      <c r="D11" s="46"/>
    </row>
    <row r="13" spans="1:4" x14ac:dyDescent="0.25">
      <c r="A13" s="47"/>
      <c r="B13" s="47"/>
      <c r="C13" s="47"/>
    </row>
    <row r="15" spans="1:4" ht="15.75" x14ac:dyDescent="0.25">
      <c r="A15" s="48" t="s">
        <v>2</v>
      </c>
      <c r="B15" s="48"/>
      <c r="C15" s="48"/>
    </row>
    <row r="16" spans="1:4" ht="14.45" customHeight="1" x14ac:dyDescent="0.25">
      <c r="A16" s="30" t="s">
        <v>191</v>
      </c>
      <c r="B16" s="30"/>
      <c r="C16" s="37"/>
    </row>
    <row r="17" spans="1:5" ht="14.45" customHeight="1" x14ac:dyDescent="0.25">
      <c r="A17" s="30"/>
      <c r="B17" s="30"/>
      <c r="C17" s="37"/>
    </row>
    <row r="18" spans="1:5" x14ac:dyDescent="0.25">
      <c r="A18" s="31"/>
      <c r="B18" s="2"/>
      <c r="C18" s="45" t="s">
        <v>3</v>
      </c>
      <c r="D18" s="45"/>
    </row>
    <row r="19" spans="1:5" ht="71.25" x14ac:dyDescent="0.25">
      <c r="A19" s="3" t="s">
        <v>4</v>
      </c>
      <c r="B19" s="4" t="s">
        <v>5</v>
      </c>
      <c r="C19" s="5" t="s">
        <v>189</v>
      </c>
      <c r="D19" s="5" t="s">
        <v>190</v>
      </c>
      <c r="E19" s="36" t="s">
        <v>196</v>
      </c>
    </row>
    <row r="20" spans="1:5" x14ac:dyDescent="0.25">
      <c r="A20" s="4">
        <v>1</v>
      </c>
      <c r="B20" s="4">
        <v>2</v>
      </c>
      <c r="C20" s="29">
        <v>3</v>
      </c>
      <c r="D20" s="29">
        <v>3</v>
      </c>
    </row>
    <row r="21" spans="1:5" x14ac:dyDescent="0.25">
      <c r="A21" s="6" t="s">
        <v>6</v>
      </c>
      <c r="B21" s="7" t="s">
        <v>7</v>
      </c>
      <c r="C21" s="8">
        <f t="shared" ref="C21" si="0">C22+C70</f>
        <v>1069255.2699999998</v>
      </c>
      <c r="D21" s="8">
        <f t="shared" ref="D21" si="1">D22+D70</f>
        <v>813815.89199999988</v>
      </c>
    </row>
    <row r="22" spans="1:5" x14ac:dyDescent="0.25">
      <c r="A22" s="6" t="s">
        <v>8</v>
      </c>
      <c r="B22" s="7" t="s">
        <v>9</v>
      </c>
      <c r="C22" s="8">
        <f t="shared" ref="C22" si="2">C23+C47</f>
        <v>206595.8</v>
      </c>
      <c r="D22" s="8">
        <f t="shared" ref="D22" si="3">D23+D47</f>
        <v>220493.5</v>
      </c>
    </row>
    <row r="23" spans="1:5" x14ac:dyDescent="0.25">
      <c r="A23" s="6"/>
      <c r="B23" s="7" t="s">
        <v>10</v>
      </c>
      <c r="C23" s="8">
        <f t="shared" ref="C23" si="4">C24+C27+C37+C40+C44</f>
        <v>171287</v>
      </c>
      <c r="D23" s="8">
        <f t="shared" ref="D23" si="5">D24+D27+D37+D40+D44</f>
        <v>184881.8</v>
      </c>
    </row>
    <row r="24" spans="1:5" x14ac:dyDescent="0.25">
      <c r="A24" s="9" t="s">
        <v>11</v>
      </c>
      <c r="B24" s="7" t="s">
        <v>12</v>
      </c>
      <c r="C24" s="8">
        <f t="shared" ref="C24:C25" si="6">C25</f>
        <v>62731.199999999997</v>
      </c>
      <c r="D24" s="8">
        <f t="shared" ref="D24:D25" si="7">D25</f>
        <v>68063.399999999994</v>
      </c>
    </row>
    <row r="25" spans="1:5" x14ac:dyDescent="0.25">
      <c r="A25" s="6" t="s">
        <v>13</v>
      </c>
      <c r="B25" s="7" t="s">
        <v>14</v>
      </c>
      <c r="C25" s="8">
        <f t="shared" si="6"/>
        <v>62731.199999999997</v>
      </c>
      <c r="D25" s="8">
        <f t="shared" si="7"/>
        <v>68063.399999999994</v>
      </c>
    </row>
    <row r="26" spans="1:5" ht="101.45" customHeight="1" x14ac:dyDescent="0.25">
      <c r="A26" s="13" t="s">
        <v>15</v>
      </c>
      <c r="B26" s="11" t="s">
        <v>174</v>
      </c>
      <c r="C26" s="38">
        <v>62731.199999999997</v>
      </c>
      <c r="D26" s="34">
        <v>68063.399999999994</v>
      </c>
    </row>
    <row r="27" spans="1:5" x14ac:dyDescent="0.25">
      <c r="A27" s="6" t="s">
        <v>16</v>
      </c>
      <c r="B27" s="7" t="s">
        <v>17</v>
      </c>
      <c r="C27" s="8">
        <f t="shared" ref="C27" si="8">C28+C33+C36</f>
        <v>71285.2</v>
      </c>
      <c r="D27" s="8">
        <f t="shared" ref="D27" si="9">D28+D33+D36</f>
        <v>74312.600000000006</v>
      </c>
    </row>
    <row r="28" spans="1:5" ht="30" x14ac:dyDescent="0.25">
      <c r="A28" s="13" t="s">
        <v>18</v>
      </c>
      <c r="B28" s="11" t="s">
        <v>19</v>
      </c>
      <c r="C28" s="12">
        <f t="shared" ref="C28" si="10">C29+C31</f>
        <v>46904.2</v>
      </c>
      <c r="D28" s="12">
        <f t="shared" ref="D28" si="11">D29+D31</f>
        <v>48921.100000000006</v>
      </c>
    </row>
    <row r="29" spans="1:5" ht="45" x14ac:dyDescent="0.25">
      <c r="A29" s="10" t="s">
        <v>20</v>
      </c>
      <c r="B29" s="11" t="s">
        <v>21</v>
      </c>
      <c r="C29" s="12">
        <f t="shared" ref="C29" si="12">C30</f>
        <v>28902.9</v>
      </c>
      <c r="D29" s="12">
        <f t="shared" ref="D29" si="13">D30</f>
        <v>30145.7</v>
      </c>
    </row>
    <row r="30" spans="1:5" ht="45" x14ac:dyDescent="0.25">
      <c r="A30" s="10" t="s">
        <v>22</v>
      </c>
      <c r="B30" s="11" t="s">
        <v>21</v>
      </c>
      <c r="C30" s="38">
        <v>28902.9</v>
      </c>
      <c r="D30" s="34">
        <v>30145.7</v>
      </c>
    </row>
    <row r="31" spans="1:5" ht="45" x14ac:dyDescent="0.25">
      <c r="A31" s="10" t="s">
        <v>23</v>
      </c>
      <c r="B31" s="11" t="s">
        <v>24</v>
      </c>
      <c r="C31" s="12">
        <f t="shared" ref="C31" si="14">C32</f>
        <v>18001.3</v>
      </c>
      <c r="D31" s="12">
        <f t="shared" ref="D31" si="15">D32</f>
        <v>18775.400000000001</v>
      </c>
    </row>
    <row r="32" spans="1:5" ht="75" x14ac:dyDescent="0.25">
      <c r="A32" s="10" t="s">
        <v>25</v>
      </c>
      <c r="B32" s="11" t="s">
        <v>26</v>
      </c>
      <c r="C32" s="38">
        <v>18001.3</v>
      </c>
      <c r="D32" s="34">
        <v>18775.400000000001</v>
      </c>
    </row>
    <row r="33" spans="1:4" x14ac:dyDescent="0.25">
      <c r="A33" s="10" t="s">
        <v>27</v>
      </c>
      <c r="B33" s="11" t="s">
        <v>28</v>
      </c>
      <c r="C33" s="12">
        <f t="shared" ref="C33" si="16">C34</f>
        <v>20789</v>
      </c>
      <c r="D33" s="12">
        <f t="shared" ref="D33" si="17">D34</f>
        <v>21641.4</v>
      </c>
    </row>
    <row r="34" spans="1:4" x14ac:dyDescent="0.25">
      <c r="A34" s="10" t="s">
        <v>29</v>
      </c>
      <c r="B34" s="11" t="s">
        <v>28</v>
      </c>
      <c r="C34" s="38">
        <v>20789</v>
      </c>
      <c r="D34" s="34">
        <v>21641.4</v>
      </c>
    </row>
    <row r="35" spans="1:4" ht="30" x14ac:dyDescent="0.25">
      <c r="A35" s="13" t="s">
        <v>30</v>
      </c>
      <c r="B35" s="11" t="s">
        <v>31</v>
      </c>
      <c r="C35" s="12">
        <f t="shared" ref="C35" si="18">C36</f>
        <v>3592</v>
      </c>
      <c r="D35" s="12">
        <f t="shared" ref="D35" si="19">D36</f>
        <v>3750.1</v>
      </c>
    </row>
    <row r="36" spans="1:4" ht="45" x14ac:dyDescent="0.25">
      <c r="A36" s="13" t="s">
        <v>32</v>
      </c>
      <c r="B36" s="11" t="s">
        <v>33</v>
      </c>
      <c r="C36" s="38">
        <v>3592</v>
      </c>
      <c r="D36" s="34">
        <v>3750.1</v>
      </c>
    </row>
    <row r="37" spans="1:4" x14ac:dyDescent="0.25">
      <c r="A37" s="6" t="s">
        <v>34</v>
      </c>
      <c r="B37" s="7" t="s">
        <v>35</v>
      </c>
      <c r="C37" s="8">
        <f t="shared" ref="C37:D38" si="20">C38</f>
        <v>25300.400000000001</v>
      </c>
      <c r="D37" s="8">
        <f t="shared" si="20"/>
        <v>29884.3</v>
      </c>
    </row>
    <row r="38" spans="1:4" x14ac:dyDescent="0.25">
      <c r="A38" s="10" t="s">
        <v>36</v>
      </c>
      <c r="B38" s="11" t="s">
        <v>37</v>
      </c>
      <c r="C38" s="12">
        <f t="shared" si="20"/>
        <v>25300.400000000001</v>
      </c>
      <c r="D38" s="12">
        <f t="shared" si="20"/>
        <v>29884.3</v>
      </c>
    </row>
    <row r="39" spans="1:4" ht="30" x14ac:dyDescent="0.25">
      <c r="A39" s="10" t="s">
        <v>38</v>
      </c>
      <c r="B39" s="11" t="s">
        <v>39</v>
      </c>
      <c r="C39" s="38">
        <v>25300.400000000001</v>
      </c>
      <c r="D39" s="34">
        <v>29884.3</v>
      </c>
    </row>
    <row r="40" spans="1:4" ht="28.5" x14ac:dyDescent="0.25">
      <c r="A40" s="6" t="s">
        <v>40</v>
      </c>
      <c r="B40" s="7" t="s">
        <v>41</v>
      </c>
      <c r="C40" s="8">
        <f t="shared" ref="C40:D41" si="21">C41</f>
        <v>7488</v>
      </c>
      <c r="D40" s="8">
        <f t="shared" si="21"/>
        <v>7942.1</v>
      </c>
    </row>
    <row r="41" spans="1:4" x14ac:dyDescent="0.25">
      <c r="A41" s="10" t="s">
        <v>42</v>
      </c>
      <c r="B41" s="11" t="s">
        <v>43</v>
      </c>
      <c r="C41" s="12">
        <f t="shared" si="21"/>
        <v>7488</v>
      </c>
      <c r="D41" s="12">
        <f t="shared" si="21"/>
        <v>7942.1</v>
      </c>
    </row>
    <row r="42" spans="1:4" ht="27" customHeight="1" x14ac:dyDescent="0.25">
      <c r="A42" s="10" t="s">
        <v>44</v>
      </c>
      <c r="B42" s="11" t="s">
        <v>45</v>
      </c>
      <c r="C42" s="38">
        <v>7488</v>
      </c>
      <c r="D42" s="34">
        <v>7942.1</v>
      </c>
    </row>
    <row r="43" spans="1:4" hidden="1" x14ac:dyDescent="0.25">
      <c r="A43" s="10"/>
      <c r="B43" s="11"/>
      <c r="C43" s="38"/>
      <c r="D43" s="34"/>
    </row>
    <row r="44" spans="1:4" x14ac:dyDescent="0.25">
      <c r="A44" s="6" t="s">
        <v>46</v>
      </c>
      <c r="B44" s="7" t="s">
        <v>47</v>
      </c>
      <c r="C44" s="8">
        <f t="shared" ref="C44:C45" si="22">C45</f>
        <v>4482.2</v>
      </c>
      <c r="D44" s="8">
        <f t="shared" ref="D44:D45" si="23">D45</f>
        <v>4679.3999999999996</v>
      </c>
    </row>
    <row r="45" spans="1:4" ht="45" x14ac:dyDescent="0.25">
      <c r="A45" s="10" t="s">
        <v>48</v>
      </c>
      <c r="B45" s="11" t="s">
        <v>49</v>
      </c>
      <c r="C45" s="12">
        <f t="shared" si="22"/>
        <v>4482.2</v>
      </c>
      <c r="D45" s="12">
        <f t="shared" si="23"/>
        <v>4679.3999999999996</v>
      </c>
    </row>
    <row r="46" spans="1:4" ht="60" x14ac:dyDescent="0.25">
      <c r="A46" s="10" t="s">
        <v>50</v>
      </c>
      <c r="B46" s="11" t="s">
        <v>51</v>
      </c>
      <c r="C46" s="38">
        <v>4482.2</v>
      </c>
      <c r="D46" s="34">
        <v>4679.3999999999996</v>
      </c>
    </row>
    <row r="47" spans="1:4" x14ac:dyDescent="0.25">
      <c r="A47" s="6"/>
      <c r="B47" s="7" t="s">
        <v>52</v>
      </c>
      <c r="C47" s="8">
        <f t="shared" ref="C47" si="24">C48+C57+C69+C67+C62</f>
        <v>35308.800000000003</v>
      </c>
      <c r="D47" s="8">
        <f t="shared" ref="D47" si="25">D48+D57+D69+D67+D62</f>
        <v>35611.700000000004</v>
      </c>
    </row>
    <row r="48" spans="1:4" ht="42.75" x14ac:dyDescent="0.25">
      <c r="A48" s="6" t="s">
        <v>53</v>
      </c>
      <c r="B48" s="7" t="s">
        <v>54</v>
      </c>
      <c r="C48" s="8">
        <f t="shared" ref="C48:D48" si="26">C50+C52+C54+C56</f>
        <v>33972.1</v>
      </c>
      <c r="D48" s="8">
        <f t="shared" si="26"/>
        <v>34272.1</v>
      </c>
    </row>
    <row r="49" spans="1:4" ht="105" x14ac:dyDescent="0.25">
      <c r="A49" s="10" t="s">
        <v>175</v>
      </c>
      <c r="B49" s="11" t="s">
        <v>176</v>
      </c>
      <c r="C49" s="8">
        <f t="shared" ref="C49" si="27">C50+C52</f>
        <v>33852.1</v>
      </c>
      <c r="D49" s="8">
        <f t="shared" ref="D49" si="28">D50+D52</f>
        <v>34152.1</v>
      </c>
    </row>
    <row r="50" spans="1:4" ht="75" x14ac:dyDescent="0.25">
      <c r="A50" s="10" t="s">
        <v>55</v>
      </c>
      <c r="B50" s="11" t="s">
        <v>56</v>
      </c>
      <c r="C50" s="12">
        <f t="shared" ref="C50" si="29">C51</f>
        <v>32556.1</v>
      </c>
      <c r="D50" s="12">
        <f t="shared" ref="D50" si="30">D51</f>
        <v>32856.1</v>
      </c>
    </row>
    <row r="51" spans="1:4" ht="105" x14ac:dyDescent="0.25">
      <c r="A51" s="14" t="s">
        <v>57</v>
      </c>
      <c r="B51" s="11" t="s">
        <v>58</v>
      </c>
      <c r="C51" s="38">
        <v>32556.1</v>
      </c>
      <c r="D51" s="34">
        <v>32856.1</v>
      </c>
    </row>
    <row r="52" spans="1:4" ht="105" x14ac:dyDescent="0.25">
      <c r="A52" s="10" t="s">
        <v>59</v>
      </c>
      <c r="B52" s="11" t="s">
        <v>60</v>
      </c>
      <c r="C52" s="12">
        <f t="shared" ref="C52" si="31">C53</f>
        <v>1296</v>
      </c>
      <c r="D52" s="12">
        <f t="shared" ref="D52" si="32">D53</f>
        <v>1296</v>
      </c>
    </row>
    <row r="53" spans="1:4" ht="90" x14ac:dyDescent="0.25">
      <c r="A53" s="14" t="s">
        <v>61</v>
      </c>
      <c r="B53" s="15" t="s">
        <v>62</v>
      </c>
      <c r="C53" s="38">
        <v>1296</v>
      </c>
      <c r="D53" s="34">
        <v>1296</v>
      </c>
    </row>
    <row r="54" spans="1:4" ht="105" x14ac:dyDescent="0.25">
      <c r="A54" s="10" t="s">
        <v>63</v>
      </c>
      <c r="B54" s="11" t="s">
        <v>64</v>
      </c>
      <c r="C54" s="12">
        <f t="shared" ref="C54" si="33">C55</f>
        <v>50</v>
      </c>
      <c r="D54" s="12">
        <f t="shared" ref="D54" si="34">D55</f>
        <v>50</v>
      </c>
    </row>
    <row r="55" spans="1:4" ht="90" x14ac:dyDescent="0.25">
      <c r="A55" s="10" t="s">
        <v>65</v>
      </c>
      <c r="B55" s="11" t="s">
        <v>66</v>
      </c>
      <c r="C55" s="38">
        <v>50</v>
      </c>
      <c r="D55" s="34">
        <v>50</v>
      </c>
    </row>
    <row r="56" spans="1:4" ht="90" x14ac:dyDescent="0.25">
      <c r="A56" s="10" t="s">
        <v>67</v>
      </c>
      <c r="B56" s="16" t="s">
        <v>159</v>
      </c>
      <c r="C56" s="38">
        <v>70</v>
      </c>
      <c r="D56" s="34">
        <v>70</v>
      </c>
    </row>
    <row r="57" spans="1:4" ht="28.5" x14ac:dyDescent="0.25">
      <c r="A57" s="6" t="s">
        <v>68</v>
      </c>
      <c r="B57" s="7" t="s">
        <v>69</v>
      </c>
      <c r="C57" s="8">
        <f t="shared" ref="C57" si="35">C58</f>
        <v>72.400000000000006</v>
      </c>
      <c r="D57" s="8">
        <f t="shared" ref="D57" si="36">D58</f>
        <v>75.3</v>
      </c>
    </row>
    <row r="58" spans="1:4" ht="27" customHeight="1" x14ac:dyDescent="0.25">
      <c r="A58" s="10" t="s">
        <v>70</v>
      </c>
      <c r="B58" s="11" t="s">
        <v>71</v>
      </c>
      <c r="C58" s="38">
        <v>72.400000000000006</v>
      </c>
      <c r="D58" s="34">
        <v>75.3</v>
      </c>
    </row>
    <row r="59" spans="1:4" ht="1.1499999999999999" customHeight="1" x14ac:dyDescent="0.25">
      <c r="A59" s="13" t="s">
        <v>178</v>
      </c>
      <c r="B59" s="11" t="s">
        <v>177</v>
      </c>
      <c r="C59" s="38"/>
      <c r="D59" s="34"/>
    </row>
    <row r="60" spans="1:4" ht="30" hidden="1" x14ac:dyDescent="0.25">
      <c r="A60" s="13" t="s">
        <v>179</v>
      </c>
      <c r="B60" s="11" t="s">
        <v>72</v>
      </c>
      <c r="C60" s="38"/>
      <c r="D60" s="34"/>
    </row>
    <row r="61" spans="1:4" ht="30" hidden="1" x14ac:dyDescent="0.25">
      <c r="A61" s="13" t="s">
        <v>180</v>
      </c>
      <c r="B61" s="11" t="s">
        <v>73</v>
      </c>
      <c r="C61" s="38"/>
      <c r="D61" s="34"/>
    </row>
    <row r="62" spans="1:4" ht="28.5" x14ac:dyDescent="0.25">
      <c r="A62" s="6" t="s">
        <v>74</v>
      </c>
      <c r="B62" s="7" t="s">
        <v>75</v>
      </c>
      <c r="C62" s="8">
        <f>C66+C64</f>
        <v>32</v>
      </c>
      <c r="D62" s="8">
        <f>D66+D64</f>
        <v>32</v>
      </c>
    </row>
    <row r="63" spans="1:4" ht="0.6" customHeight="1" x14ac:dyDescent="0.25">
      <c r="A63" s="10" t="s">
        <v>181</v>
      </c>
      <c r="B63" s="11" t="s">
        <v>182</v>
      </c>
      <c r="C63" s="38"/>
      <c r="D63" s="34"/>
    </row>
    <row r="64" spans="1:4" ht="40.9" customHeight="1" x14ac:dyDescent="0.25">
      <c r="A64" s="10" t="s">
        <v>184</v>
      </c>
      <c r="B64" s="11" t="s">
        <v>183</v>
      </c>
      <c r="C64" s="38">
        <v>0.7</v>
      </c>
      <c r="D64" s="34">
        <v>0.7</v>
      </c>
    </row>
    <row r="65" spans="1:4" hidden="1" x14ac:dyDescent="0.25">
      <c r="A65" s="10" t="s">
        <v>186</v>
      </c>
      <c r="B65" s="11" t="s">
        <v>185</v>
      </c>
      <c r="C65" s="38"/>
      <c r="D65" s="34"/>
    </row>
    <row r="66" spans="1:4" ht="30" x14ac:dyDescent="0.25">
      <c r="A66" s="13" t="s">
        <v>76</v>
      </c>
      <c r="B66" s="11" t="s">
        <v>77</v>
      </c>
      <c r="C66" s="38">
        <v>31.3</v>
      </c>
      <c r="D66" s="34">
        <v>31.3</v>
      </c>
    </row>
    <row r="67" spans="1:4" ht="28.5" x14ac:dyDescent="0.25">
      <c r="A67" s="6" t="s">
        <v>78</v>
      </c>
      <c r="B67" s="7" t="s">
        <v>79</v>
      </c>
      <c r="C67" s="8">
        <f t="shared" ref="C67" si="37">C68</f>
        <v>550</v>
      </c>
      <c r="D67" s="8">
        <f t="shared" ref="D67" si="38">D68</f>
        <v>550</v>
      </c>
    </row>
    <row r="68" spans="1:4" ht="75" x14ac:dyDescent="0.25">
      <c r="A68" s="13" t="s">
        <v>80</v>
      </c>
      <c r="B68" s="11" t="s">
        <v>81</v>
      </c>
      <c r="C68" s="38">
        <v>550</v>
      </c>
      <c r="D68" s="34">
        <v>550</v>
      </c>
    </row>
    <row r="69" spans="1:4" x14ac:dyDescent="0.25">
      <c r="A69" s="6" t="s">
        <v>82</v>
      </c>
      <c r="B69" s="7" t="s">
        <v>83</v>
      </c>
      <c r="C69" s="38">
        <v>682.3</v>
      </c>
      <c r="D69" s="34">
        <v>682.3</v>
      </c>
    </row>
    <row r="70" spans="1:4" x14ac:dyDescent="0.25">
      <c r="A70" s="6" t="s">
        <v>84</v>
      </c>
      <c r="B70" s="7" t="s">
        <v>85</v>
      </c>
      <c r="C70" s="8">
        <f t="shared" ref="C70" si="39">C71+C126+C127</f>
        <v>862659.46999999986</v>
      </c>
      <c r="D70" s="8">
        <f t="shared" ref="D70" si="40">D71+D126+D127</f>
        <v>593322.39199999988</v>
      </c>
    </row>
    <row r="71" spans="1:4" ht="42.75" x14ac:dyDescent="0.25">
      <c r="A71" s="6" t="s">
        <v>86</v>
      </c>
      <c r="B71" s="7" t="s">
        <v>87</v>
      </c>
      <c r="C71" s="8">
        <f t="shared" ref="C71" si="41">C72+C102+C76+C121</f>
        <v>852648.8899999999</v>
      </c>
      <c r="D71" s="8">
        <f t="shared" ref="D71" si="42">D72+D102+D76+D121</f>
        <v>593322.39199999988</v>
      </c>
    </row>
    <row r="72" spans="1:4" ht="28.5" x14ac:dyDescent="0.25">
      <c r="A72" s="6" t="s">
        <v>88</v>
      </c>
      <c r="B72" s="7" t="s">
        <v>89</v>
      </c>
      <c r="C72" s="8">
        <f t="shared" ref="C72" si="43">C73+C74+C75</f>
        <v>154035</v>
      </c>
      <c r="D72" s="8">
        <f t="shared" ref="D72" si="44">D73+D74+D75</f>
        <v>154035</v>
      </c>
    </row>
    <row r="73" spans="1:4" ht="45" x14ac:dyDescent="0.25">
      <c r="A73" s="10" t="s">
        <v>90</v>
      </c>
      <c r="B73" s="11" t="s">
        <v>91</v>
      </c>
      <c r="C73" s="38">
        <v>154035</v>
      </c>
      <c r="D73" s="34">
        <v>154035</v>
      </c>
    </row>
    <row r="74" spans="1:4" ht="1.1499999999999999" customHeight="1" x14ac:dyDescent="0.25">
      <c r="A74" s="10" t="s">
        <v>92</v>
      </c>
      <c r="B74" s="11" t="s">
        <v>93</v>
      </c>
      <c r="C74" s="38"/>
      <c r="D74" s="34"/>
    </row>
    <row r="75" spans="1:4" hidden="1" x14ac:dyDescent="0.25">
      <c r="A75" s="10" t="s">
        <v>94</v>
      </c>
      <c r="B75" s="11" t="s">
        <v>95</v>
      </c>
      <c r="C75" s="38"/>
      <c r="D75" s="34"/>
    </row>
    <row r="76" spans="1:4" ht="27" customHeight="1" x14ac:dyDescent="0.25">
      <c r="A76" s="6" t="s">
        <v>96</v>
      </c>
      <c r="B76" s="7" t="s">
        <v>97</v>
      </c>
      <c r="C76" s="8">
        <f>C78+C83+C85+C86+C87+C88+C95+C84+C77+C81+C80+C92+C91+C93+C79+C94</f>
        <v>312797.5</v>
      </c>
      <c r="D76" s="8">
        <f t="shared" ref="D76" si="45">D78+D83+D85+D86+D87+D88+D95+D84+D77+D81+D80+D92+D91+D93+D79</f>
        <v>27848.499999999996</v>
      </c>
    </row>
    <row r="77" spans="1:4" ht="18.600000000000001" hidden="1" customHeight="1" x14ac:dyDescent="0.25">
      <c r="A77" s="17" t="s">
        <v>98</v>
      </c>
      <c r="B77" s="11" t="s">
        <v>160</v>
      </c>
      <c r="C77" s="38"/>
      <c r="D77" s="34"/>
    </row>
    <row r="78" spans="1:4" ht="1.1499999999999999" customHeight="1" x14ac:dyDescent="0.25">
      <c r="A78" s="10" t="s">
        <v>99</v>
      </c>
      <c r="B78" s="11" t="s">
        <v>100</v>
      </c>
      <c r="C78" s="38"/>
      <c r="D78" s="34"/>
    </row>
    <row r="79" spans="1:4" ht="68.45" customHeight="1" x14ac:dyDescent="0.25">
      <c r="A79" s="10" t="s">
        <v>173</v>
      </c>
      <c r="B79" s="11" t="s">
        <v>172</v>
      </c>
      <c r="C79" s="38">
        <v>2750.5</v>
      </c>
      <c r="D79" s="34">
        <v>3255.3</v>
      </c>
    </row>
    <row r="80" spans="1:4" ht="38.450000000000003" hidden="1" customHeight="1" x14ac:dyDescent="0.25">
      <c r="A80" s="10" t="s">
        <v>164</v>
      </c>
      <c r="B80" s="11" t="s">
        <v>163</v>
      </c>
      <c r="C80" s="38"/>
      <c r="D80" s="34"/>
    </row>
    <row r="81" spans="1:4" ht="76.900000000000006" hidden="1" customHeight="1" x14ac:dyDescent="0.25">
      <c r="A81" s="10" t="s">
        <v>101</v>
      </c>
      <c r="B81" s="11" t="s">
        <v>187</v>
      </c>
      <c r="C81" s="38"/>
      <c r="D81" s="34"/>
    </row>
    <row r="82" spans="1:4" ht="28.9" hidden="1" customHeight="1" x14ac:dyDescent="0.25">
      <c r="A82" s="10"/>
      <c r="B82" s="11" t="s">
        <v>188</v>
      </c>
      <c r="C82" s="38"/>
      <c r="D82" s="34"/>
    </row>
    <row r="83" spans="1:4" ht="75" x14ac:dyDescent="0.25">
      <c r="A83" s="10" t="s">
        <v>102</v>
      </c>
      <c r="B83" s="11" t="s">
        <v>103</v>
      </c>
      <c r="C83" s="38">
        <v>20443.900000000001</v>
      </c>
      <c r="D83" s="34">
        <v>20043.8</v>
      </c>
    </row>
    <row r="84" spans="1:4" ht="0.6" customHeight="1" x14ac:dyDescent="0.25">
      <c r="A84" s="10" t="s">
        <v>104</v>
      </c>
      <c r="B84" s="11" t="s">
        <v>105</v>
      </c>
      <c r="C84" s="38"/>
      <c r="D84" s="34"/>
    </row>
    <row r="85" spans="1:4" ht="60" x14ac:dyDescent="0.25">
      <c r="A85" s="10" t="s">
        <v>106</v>
      </c>
      <c r="B85" s="11" t="s">
        <v>107</v>
      </c>
      <c r="C85" s="38">
        <v>534.79999999999995</v>
      </c>
      <c r="D85" s="34">
        <v>541.29999999999995</v>
      </c>
    </row>
    <row r="86" spans="1:4" ht="0.6" hidden="1" customHeight="1" x14ac:dyDescent="0.25">
      <c r="A86" s="18" t="s">
        <v>108</v>
      </c>
      <c r="B86" s="19" t="s">
        <v>109</v>
      </c>
      <c r="C86" s="38"/>
      <c r="D86" s="34"/>
    </row>
    <row r="87" spans="1:4" ht="24.6" hidden="1" customHeight="1" x14ac:dyDescent="0.25">
      <c r="A87" s="17" t="s">
        <v>110</v>
      </c>
      <c r="B87" s="19" t="s">
        <v>111</v>
      </c>
      <c r="C87" s="38"/>
      <c r="D87" s="34"/>
    </row>
    <row r="88" spans="1:4" ht="26.45" customHeight="1" x14ac:dyDescent="0.25">
      <c r="A88" s="13" t="s">
        <v>112</v>
      </c>
      <c r="B88" s="11" t="s">
        <v>113</v>
      </c>
      <c r="C88" s="38">
        <f>C90</f>
        <v>141.6</v>
      </c>
      <c r="D88" s="34">
        <f>D90</f>
        <v>145.1</v>
      </c>
    </row>
    <row r="89" spans="1:4" ht="28.9" hidden="1" customHeight="1" x14ac:dyDescent="0.25">
      <c r="A89" s="10"/>
      <c r="B89" s="20" t="s">
        <v>114</v>
      </c>
      <c r="C89" s="38"/>
      <c r="D89" s="34"/>
    </row>
    <row r="90" spans="1:4" ht="29.45" hidden="1" customHeight="1" x14ac:dyDescent="0.25">
      <c r="A90" s="10"/>
      <c r="B90" s="20" t="s">
        <v>115</v>
      </c>
      <c r="C90" s="38">
        <v>141.6</v>
      </c>
      <c r="D90" s="34">
        <v>145.1</v>
      </c>
    </row>
    <row r="91" spans="1:4" ht="42.6" hidden="1" customHeight="1" x14ac:dyDescent="0.25">
      <c r="A91" s="10" t="s">
        <v>168</v>
      </c>
      <c r="B91" s="20" t="s">
        <v>167</v>
      </c>
      <c r="C91" s="38"/>
      <c r="D91" s="34"/>
    </row>
    <row r="92" spans="1:4" ht="43.15" customHeight="1" x14ac:dyDescent="0.25">
      <c r="A92" s="10" t="s">
        <v>165</v>
      </c>
      <c r="B92" s="20" t="s">
        <v>166</v>
      </c>
      <c r="C92" s="38">
        <v>190000.9</v>
      </c>
      <c r="D92" s="34">
        <v>0</v>
      </c>
    </row>
    <row r="93" spans="1:4" ht="0.6" customHeight="1" x14ac:dyDescent="0.25">
      <c r="A93" s="10" t="s">
        <v>170</v>
      </c>
      <c r="B93" s="20" t="s">
        <v>169</v>
      </c>
      <c r="C93" s="38"/>
      <c r="D93" s="34"/>
    </row>
    <row r="94" spans="1:4" ht="43.15" customHeight="1" x14ac:dyDescent="0.25">
      <c r="A94" s="10" t="s">
        <v>194</v>
      </c>
      <c r="B94" s="20" t="s">
        <v>193</v>
      </c>
      <c r="C94" s="38">
        <v>95062.8</v>
      </c>
      <c r="D94" s="34">
        <v>0</v>
      </c>
    </row>
    <row r="95" spans="1:4" ht="18.600000000000001" customHeight="1" x14ac:dyDescent="0.25">
      <c r="A95" s="10" t="s">
        <v>116</v>
      </c>
      <c r="B95" s="11" t="s">
        <v>117</v>
      </c>
      <c r="C95" s="38">
        <f>C98</f>
        <v>3863</v>
      </c>
      <c r="D95" s="34">
        <f>D98</f>
        <v>3863</v>
      </c>
    </row>
    <row r="96" spans="1:4" ht="57.6" hidden="1" customHeight="1" x14ac:dyDescent="0.25">
      <c r="A96" s="17"/>
      <c r="B96" s="11" t="s">
        <v>171</v>
      </c>
      <c r="C96" s="38"/>
      <c r="D96" s="34"/>
    </row>
    <row r="97" spans="1:4" ht="25.15" hidden="1" customHeight="1" x14ac:dyDescent="0.25">
      <c r="A97" s="17"/>
      <c r="B97" s="11" t="s">
        <v>118</v>
      </c>
      <c r="C97" s="38"/>
      <c r="D97" s="34"/>
    </row>
    <row r="98" spans="1:4" ht="0.6" customHeight="1" x14ac:dyDescent="0.25">
      <c r="A98" s="17"/>
      <c r="B98" s="11" t="s">
        <v>119</v>
      </c>
      <c r="C98" s="38">
        <v>3863</v>
      </c>
      <c r="D98" s="34">
        <v>3863</v>
      </c>
    </row>
    <row r="99" spans="1:4" ht="45" hidden="1" x14ac:dyDescent="0.25">
      <c r="A99" s="17"/>
      <c r="B99" s="11" t="s">
        <v>120</v>
      </c>
      <c r="C99" s="38"/>
      <c r="D99" s="34"/>
    </row>
    <row r="100" spans="1:4" ht="0.6" hidden="1" customHeight="1" x14ac:dyDescent="0.25">
      <c r="A100" s="10"/>
      <c r="B100" s="11" t="s">
        <v>121</v>
      </c>
      <c r="C100" s="38"/>
      <c r="D100" s="34"/>
    </row>
    <row r="101" spans="1:4" ht="0.6" customHeight="1" x14ac:dyDescent="0.25">
      <c r="A101" s="10"/>
      <c r="B101" s="11" t="s">
        <v>122</v>
      </c>
      <c r="C101" s="38"/>
      <c r="D101" s="34"/>
    </row>
    <row r="102" spans="1:4" ht="28.5" x14ac:dyDescent="0.25">
      <c r="A102" s="6" t="s">
        <v>123</v>
      </c>
      <c r="B102" s="7" t="s">
        <v>124</v>
      </c>
      <c r="C102" s="8">
        <f t="shared" ref="C102:D102" si="46">C103+C116+C119+C120</f>
        <v>363325.39999999997</v>
      </c>
      <c r="D102" s="8">
        <f t="shared" si="46"/>
        <v>388873.89999999985</v>
      </c>
    </row>
    <row r="103" spans="1:4" ht="45" x14ac:dyDescent="0.25">
      <c r="A103" s="10" t="s">
        <v>125</v>
      </c>
      <c r="B103" s="11" t="s">
        <v>126</v>
      </c>
      <c r="C103" s="12">
        <f>C104+C105+C106+C107+C108+C110+C112+C113+C114+C109+C111+C115</f>
        <v>334593.3</v>
      </c>
      <c r="D103" s="12">
        <f t="shared" ref="D103" si="47">D104+D105+D106+D107+D108+D110+D112+D113+D114+D109+D111+D115</f>
        <v>360141.79999999987</v>
      </c>
    </row>
    <row r="104" spans="1:4" ht="150" hidden="1" x14ac:dyDescent="0.25">
      <c r="A104" s="10" t="s">
        <v>125</v>
      </c>
      <c r="B104" s="11" t="s">
        <v>127</v>
      </c>
      <c r="C104" s="38">
        <v>420.8</v>
      </c>
      <c r="D104" s="34">
        <v>420.8</v>
      </c>
    </row>
    <row r="105" spans="1:4" ht="99" hidden="1" customHeight="1" x14ac:dyDescent="0.25">
      <c r="A105" s="10" t="s">
        <v>125</v>
      </c>
      <c r="B105" s="15" t="s">
        <v>128</v>
      </c>
      <c r="C105" s="38">
        <v>20</v>
      </c>
      <c r="D105" s="34">
        <v>20</v>
      </c>
    </row>
    <row r="106" spans="1:4" ht="165" hidden="1" x14ac:dyDescent="0.25">
      <c r="A106" s="10" t="s">
        <v>125</v>
      </c>
      <c r="B106" s="15" t="s">
        <v>129</v>
      </c>
      <c r="C106" s="38">
        <v>93589.9</v>
      </c>
      <c r="D106" s="34">
        <v>98269.4</v>
      </c>
    </row>
    <row r="107" spans="1:4" ht="180" hidden="1" x14ac:dyDescent="0.25">
      <c r="A107" s="10" t="s">
        <v>125</v>
      </c>
      <c r="B107" s="15" t="s">
        <v>130</v>
      </c>
      <c r="C107" s="38">
        <v>223619</v>
      </c>
      <c r="D107" s="34">
        <v>244402.8</v>
      </c>
    </row>
    <row r="108" spans="1:4" ht="45" hidden="1" x14ac:dyDescent="0.25">
      <c r="A108" s="10" t="s">
        <v>125</v>
      </c>
      <c r="B108" s="11" t="s">
        <v>131</v>
      </c>
      <c r="C108" s="38">
        <v>263.5</v>
      </c>
      <c r="D108" s="34">
        <v>263.5</v>
      </c>
    </row>
    <row r="109" spans="1:4" ht="120" hidden="1" x14ac:dyDescent="0.25">
      <c r="A109" s="10" t="s">
        <v>125</v>
      </c>
      <c r="B109" s="11" t="s">
        <v>132</v>
      </c>
      <c r="C109" s="38">
        <v>0.5</v>
      </c>
      <c r="D109" s="34">
        <v>0.5</v>
      </c>
    </row>
    <row r="110" spans="1:4" ht="75" hidden="1" x14ac:dyDescent="0.25">
      <c r="A110" s="10" t="s">
        <v>125</v>
      </c>
      <c r="B110" s="11" t="s">
        <v>133</v>
      </c>
      <c r="C110" s="38">
        <v>737.9</v>
      </c>
      <c r="D110" s="34">
        <v>767.1</v>
      </c>
    </row>
    <row r="111" spans="1:4" ht="90" hidden="1" x14ac:dyDescent="0.25">
      <c r="A111" s="10" t="s">
        <v>125</v>
      </c>
      <c r="B111" s="11" t="s">
        <v>134</v>
      </c>
      <c r="C111" s="38">
        <v>4796.6000000000004</v>
      </c>
      <c r="D111" s="34">
        <v>4796.6000000000004</v>
      </c>
    </row>
    <row r="112" spans="1:4" ht="75" hidden="1" x14ac:dyDescent="0.25">
      <c r="A112" s="10" t="s">
        <v>125</v>
      </c>
      <c r="B112" s="11" t="s">
        <v>135</v>
      </c>
      <c r="C112" s="38">
        <v>8109.6</v>
      </c>
      <c r="D112" s="34">
        <v>8109.6</v>
      </c>
    </row>
    <row r="113" spans="1:5" ht="60" hidden="1" x14ac:dyDescent="0.25">
      <c r="A113" s="10" t="s">
        <v>125</v>
      </c>
      <c r="B113" s="11" t="s">
        <v>136</v>
      </c>
      <c r="C113" s="38">
        <v>677</v>
      </c>
      <c r="D113" s="34">
        <v>703.8</v>
      </c>
    </row>
    <row r="114" spans="1:5" ht="60" hidden="1" x14ac:dyDescent="0.25">
      <c r="A114" s="10" t="s">
        <v>125</v>
      </c>
      <c r="B114" s="11" t="s">
        <v>137</v>
      </c>
      <c r="C114" s="38">
        <v>738.9</v>
      </c>
      <c r="D114" s="34">
        <v>768.1</v>
      </c>
    </row>
    <row r="115" spans="1:5" ht="60" hidden="1" x14ac:dyDescent="0.25">
      <c r="A115" s="10" t="s">
        <v>125</v>
      </c>
      <c r="B115" s="15" t="s">
        <v>138</v>
      </c>
      <c r="C115" s="38">
        <v>1619.6</v>
      </c>
      <c r="D115" s="34">
        <v>1619.6</v>
      </c>
    </row>
    <row r="116" spans="1:5" ht="75" x14ac:dyDescent="0.25">
      <c r="A116" s="10" t="s">
        <v>139</v>
      </c>
      <c r="B116" s="15" t="s">
        <v>161</v>
      </c>
      <c r="C116" s="12">
        <f t="shared" ref="C116:D116" si="48">C117+C118</f>
        <v>23454.7</v>
      </c>
      <c r="D116" s="12">
        <f t="shared" si="48"/>
        <v>23454.7</v>
      </c>
    </row>
    <row r="117" spans="1:5" ht="0.6" customHeight="1" x14ac:dyDescent="0.25">
      <c r="A117" s="10"/>
      <c r="B117" s="15" t="s">
        <v>140</v>
      </c>
      <c r="C117" s="38">
        <v>12281.2</v>
      </c>
      <c r="D117" s="34">
        <v>12281.2</v>
      </c>
    </row>
    <row r="118" spans="1:5" ht="96.6" hidden="1" customHeight="1" x14ac:dyDescent="0.25">
      <c r="A118" s="10"/>
      <c r="B118" s="15" t="s">
        <v>141</v>
      </c>
      <c r="C118" s="38">
        <v>11173.5</v>
      </c>
      <c r="D118" s="34">
        <v>11173.5</v>
      </c>
    </row>
    <row r="119" spans="1:5" ht="90" x14ac:dyDescent="0.25">
      <c r="A119" s="10" t="s">
        <v>142</v>
      </c>
      <c r="B119" s="15" t="s">
        <v>143</v>
      </c>
      <c r="C119" s="38">
        <v>272.10000000000002</v>
      </c>
      <c r="D119" s="34">
        <v>272.10000000000002</v>
      </c>
    </row>
    <row r="120" spans="1:5" ht="75" x14ac:dyDescent="0.25">
      <c r="A120" s="10" t="s">
        <v>144</v>
      </c>
      <c r="B120" s="15" t="s">
        <v>162</v>
      </c>
      <c r="C120" s="38">
        <v>5005.3</v>
      </c>
      <c r="D120" s="34">
        <v>5005.3</v>
      </c>
    </row>
    <row r="121" spans="1:5" x14ac:dyDescent="0.25">
      <c r="A121" s="6" t="s">
        <v>145</v>
      </c>
      <c r="B121" s="7" t="s">
        <v>146</v>
      </c>
      <c r="C121" s="8">
        <f t="shared" ref="C121:D121" si="49">C123+C122+C124</f>
        <v>22490.989999999998</v>
      </c>
      <c r="D121" s="8">
        <f t="shared" si="49"/>
        <v>22564.991999999998</v>
      </c>
    </row>
    <row r="122" spans="1:5" ht="45.6" customHeight="1" x14ac:dyDescent="0.25">
      <c r="A122" s="10" t="s">
        <v>147</v>
      </c>
      <c r="B122" s="11" t="s">
        <v>148</v>
      </c>
      <c r="C122" s="35">
        <f>739.28+6.11</f>
        <v>745.39</v>
      </c>
      <c r="D122" s="35">
        <v>768.49199999999996</v>
      </c>
      <c r="E122" s="43">
        <v>6.11</v>
      </c>
    </row>
    <row r="123" spans="1:5" ht="150" x14ac:dyDescent="0.25">
      <c r="A123" s="13" t="s">
        <v>149</v>
      </c>
      <c r="B123" s="11" t="s">
        <v>192</v>
      </c>
      <c r="C123" s="38">
        <v>20467.5</v>
      </c>
      <c r="D123" s="34">
        <v>20467.5</v>
      </c>
      <c r="E123" s="43"/>
    </row>
    <row r="124" spans="1:5" ht="30" x14ac:dyDescent="0.25">
      <c r="A124" s="18" t="s">
        <v>150</v>
      </c>
      <c r="B124" s="19" t="s">
        <v>151</v>
      </c>
      <c r="C124" s="38">
        <v>1278.0999999999999</v>
      </c>
      <c r="D124" s="34">
        <v>1329</v>
      </c>
      <c r="E124" s="43"/>
    </row>
    <row r="125" spans="1:5" ht="25.9" customHeight="1" x14ac:dyDescent="0.25">
      <c r="A125" s="6" t="s">
        <v>152</v>
      </c>
      <c r="B125" s="7" t="s">
        <v>153</v>
      </c>
      <c r="C125" s="39">
        <f>C126</f>
        <v>10010.58</v>
      </c>
      <c r="D125" s="34"/>
      <c r="E125" s="43"/>
    </row>
    <row r="126" spans="1:5" ht="30" x14ac:dyDescent="0.25">
      <c r="A126" s="10" t="s">
        <v>154</v>
      </c>
      <c r="B126" s="15" t="s">
        <v>153</v>
      </c>
      <c r="C126" s="40">
        <v>10010.58</v>
      </c>
      <c r="D126" s="34"/>
      <c r="E126" s="43">
        <v>10010.58</v>
      </c>
    </row>
    <row r="127" spans="1:5" ht="1.1499999999999999" customHeight="1" x14ac:dyDescent="0.25">
      <c r="A127" s="21" t="s">
        <v>155</v>
      </c>
      <c r="B127" s="22" t="s">
        <v>156</v>
      </c>
      <c r="C127" s="8">
        <f>C128</f>
        <v>0</v>
      </c>
      <c r="E127" s="43"/>
    </row>
    <row r="128" spans="1:5" ht="45" hidden="1" x14ac:dyDescent="0.25">
      <c r="A128" s="10" t="s">
        <v>157</v>
      </c>
      <c r="B128" s="15" t="s">
        <v>158</v>
      </c>
      <c r="C128" s="40"/>
      <c r="E128" s="43"/>
    </row>
    <row r="129" spans="1:5" x14ac:dyDescent="0.25">
      <c r="E129" s="43">
        <f>E122+E126</f>
        <v>10016.69</v>
      </c>
    </row>
    <row r="132" spans="1:5" x14ac:dyDescent="0.25">
      <c r="A132" s="23"/>
      <c r="B132" s="24"/>
      <c r="C132" s="41"/>
    </row>
    <row r="133" spans="1:5" x14ac:dyDescent="0.25">
      <c r="A133" s="23"/>
      <c r="B133" s="24"/>
      <c r="C133" s="41"/>
    </row>
    <row r="134" spans="1:5" x14ac:dyDescent="0.25">
      <c r="A134" s="23"/>
      <c r="B134" s="24"/>
      <c r="C134" s="41"/>
    </row>
    <row r="135" spans="1:5" x14ac:dyDescent="0.25">
      <c r="A135" s="23"/>
      <c r="B135" s="24"/>
      <c r="C135" s="41"/>
    </row>
    <row r="136" spans="1:5" x14ac:dyDescent="0.25">
      <c r="A136" s="23"/>
      <c r="B136" s="24"/>
      <c r="C136" s="41"/>
    </row>
    <row r="137" spans="1:5" ht="15.75" x14ac:dyDescent="0.25">
      <c r="A137" s="25"/>
      <c r="B137" s="24"/>
      <c r="C137" s="41"/>
    </row>
    <row r="138" spans="1:5" ht="15.75" x14ac:dyDescent="0.25">
      <c r="A138" s="26"/>
      <c r="B138" s="24"/>
      <c r="C138" s="41"/>
    </row>
    <row r="139" spans="1:5" ht="15.75" x14ac:dyDescent="0.25">
      <c r="A139" s="26"/>
      <c r="B139" s="24"/>
      <c r="C139" s="41"/>
    </row>
    <row r="140" spans="1:5" ht="15.75" x14ac:dyDescent="0.25">
      <c r="A140" s="26"/>
      <c r="B140" s="27"/>
    </row>
    <row r="141" spans="1:5" ht="15.75" x14ac:dyDescent="0.25">
      <c r="A141" s="26"/>
      <c r="B141" s="27"/>
    </row>
    <row r="142" spans="1:5" ht="15.75" x14ac:dyDescent="0.25">
      <c r="A142" s="26"/>
      <c r="B142" s="27"/>
    </row>
    <row r="143" spans="1:5" ht="15.75" x14ac:dyDescent="0.25">
      <c r="A143" s="26"/>
      <c r="B143" s="27"/>
    </row>
    <row r="144" spans="1:5" ht="15.75" x14ac:dyDescent="0.25">
      <c r="A144" s="26"/>
      <c r="B144" s="27"/>
    </row>
    <row r="145" spans="1:2" ht="15.75" x14ac:dyDescent="0.25">
      <c r="A145" s="26"/>
      <c r="B145" s="27"/>
    </row>
    <row r="146" spans="1:2" ht="15.75" x14ac:dyDescent="0.25">
      <c r="A146" s="26"/>
      <c r="B146" s="27"/>
    </row>
    <row r="147" spans="1:2" ht="15.75" x14ac:dyDescent="0.25">
      <c r="A147" s="26"/>
      <c r="B147" s="27"/>
    </row>
    <row r="148" spans="1:2" ht="15.75" x14ac:dyDescent="0.25">
      <c r="A148" s="26"/>
      <c r="B148" s="27"/>
    </row>
    <row r="149" spans="1:2" ht="15.75" x14ac:dyDescent="0.25">
      <c r="A149" s="26"/>
      <c r="B149" s="27"/>
    </row>
    <row r="150" spans="1:2" ht="15.75" x14ac:dyDescent="0.25">
      <c r="A150" s="26"/>
      <c r="B150" s="27"/>
    </row>
    <row r="151" spans="1:2" ht="15.75" x14ac:dyDescent="0.25">
      <c r="A151" s="26"/>
      <c r="B151" s="27"/>
    </row>
    <row r="152" spans="1:2" x14ac:dyDescent="0.25">
      <c r="B152" s="28"/>
    </row>
    <row r="153" spans="1:2" x14ac:dyDescent="0.25">
      <c r="B153" s="28"/>
    </row>
    <row r="154" spans="1:2" x14ac:dyDescent="0.25">
      <c r="B154" s="28"/>
    </row>
  </sheetData>
  <mergeCells count="11">
    <mergeCell ref="B4:D4"/>
    <mergeCell ref="B3:D3"/>
    <mergeCell ref="B5:D5"/>
    <mergeCell ref="B6:D6"/>
    <mergeCell ref="C18:D18"/>
    <mergeCell ref="B8:D8"/>
    <mergeCell ref="B9:D9"/>
    <mergeCell ref="B10:D10"/>
    <mergeCell ref="B11:D11"/>
    <mergeCell ref="A13:C13"/>
    <mergeCell ref="A15:C15"/>
  </mergeCells>
  <pageMargins left="0.78740157480314965" right="0.39370078740157483" top="0.78740157480314965" bottom="0.78740157480314965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2024-01-18T08:50:07Z</dcterms:modified>
</cp:coreProperties>
</file>