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8CC1BAA5-F6A8-4F07-A33F-4673AAF2BB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128" i="1" l="1"/>
  <c r="F132" i="1" l="1"/>
  <c r="E132" i="1"/>
  <c r="D94" i="1" l="1"/>
  <c r="D84" i="1" s="1"/>
  <c r="C94" i="1"/>
  <c r="C84" i="1" s="1"/>
  <c r="D124" i="1" l="1"/>
  <c r="D119" i="1"/>
  <c r="D106" i="1"/>
  <c r="D80" i="1"/>
  <c r="D75" i="1"/>
  <c r="D73" i="1"/>
  <c r="D67" i="1"/>
  <c r="D63" i="1"/>
  <c r="D61" i="1"/>
  <c r="D59" i="1"/>
  <c r="D55" i="1"/>
  <c r="D53" i="1"/>
  <c r="D49" i="1"/>
  <c r="D48" i="1" s="1"/>
  <c r="D45" i="1"/>
  <c r="D44" i="1" s="1"/>
  <c r="D42" i="1"/>
  <c r="D39" i="1"/>
  <c r="D36" i="1"/>
  <c r="D34" i="1"/>
  <c r="D31" i="1"/>
  <c r="D28" i="1"/>
  <c r="D24" i="1"/>
  <c r="D23" i="1" s="1"/>
  <c r="D22" i="1" s="1"/>
  <c r="D52" i="1" l="1"/>
  <c r="D58" i="1"/>
  <c r="D57" i="1" s="1"/>
  <c r="D105" i="1"/>
  <c r="D27" i="1"/>
  <c r="D26" i="1" s="1"/>
  <c r="D21" i="1" s="1"/>
  <c r="C124" i="1"/>
  <c r="C106" i="1"/>
  <c r="C130" i="1"/>
  <c r="C128" i="1"/>
  <c r="C119" i="1"/>
  <c r="C80" i="1"/>
  <c r="C75" i="1"/>
  <c r="C73" i="1"/>
  <c r="C67" i="1"/>
  <c r="C63" i="1"/>
  <c r="C61" i="1"/>
  <c r="C59" i="1"/>
  <c r="C55" i="1"/>
  <c r="C53" i="1"/>
  <c r="C49" i="1"/>
  <c r="C48" i="1" s="1"/>
  <c r="C45" i="1"/>
  <c r="C44" i="1" s="1"/>
  <c r="C42" i="1"/>
  <c r="C39" i="1"/>
  <c r="C36" i="1"/>
  <c r="C34" i="1"/>
  <c r="C31" i="1"/>
  <c r="C28" i="1"/>
  <c r="C24" i="1"/>
  <c r="C23" i="1" s="1"/>
  <c r="C22" i="1" s="1"/>
  <c r="D79" i="1" l="1"/>
  <c r="D78" i="1" s="1"/>
  <c r="C105" i="1"/>
  <c r="C79" i="1" s="1"/>
  <c r="C78" i="1" s="1"/>
  <c r="D20" i="1"/>
  <c r="C52" i="1"/>
  <c r="C27" i="1"/>
  <c r="C26" i="1" s="1"/>
  <c r="C58" i="1"/>
  <c r="C57" i="1" s="1"/>
  <c r="D19" i="1" l="1"/>
  <c r="C21" i="1"/>
  <c r="C20" i="1" s="1"/>
  <c r="C19" i="1" s="1"/>
</calcChain>
</file>

<file path=xl/sharedStrings.xml><?xml version="1.0" encoding="utf-8"?>
<sst xmlns="http://schemas.openxmlformats.org/spreadsheetml/2006/main" count="227" uniqueCount="207">
  <si>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</si>
  <si>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</si>
  <si>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</si>
  <si>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</si>
  <si>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</si>
  <si>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</si>
  <si>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</si>
  <si>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</si>
  <si>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</si>
  <si>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</si>
  <si>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</si>
  <si>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</si>
  <si>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</si>
  <si>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</si>
  <si>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</si>
  <si>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1 01 02010 00 0000 110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</si>
  <si>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</si>
  <si>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</si>
  <si>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</si>
  <si>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</si>
  <si>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</si>
  <si>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</si>
  <si>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</si>
  <si>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</si>
  <si>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</si>
  <si>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1 05 01012 01 0000 110</t>
  </si>
  <si>
    <t>Налог, взимаемый с налогоплательщиков, выбравших в качестве объекта налогобложения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</si>
  <si>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</si>
  <si>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</si>
  <si>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</si>
  <si>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</si>
  <si>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</si>
  <si>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Единый налог,взимаемый с налогоплательщиков,выбравших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</si>
  <si>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1 05 01050 00 0000 000</t>
  </si>
  <si>
    <t>Минимальный налог, зачисляемый в бюджет субъектов РФ</t>
  </si>
  <si>
    <t>1 05 01050 01 0000 110</t>
  </si>
  <si>
    <t>1 05 02000 02 0000 110</t>
  </si>
  <si>
    <t xml:space="preserve">Единый налог на вмененный доход для отдельных видов деятельности 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</si>
  <si>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</si>
  <si>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</si>
  <si>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</si>
  <si>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</si>
  <si>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</si>
  <si>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</si>
  <si>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</si>
  <si>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налоговый периоды, истекшие до 1 января 2011 года)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</si>
  <si>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</si>
  <si>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</si>
  <si>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</si>
  <si>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</si>
  <si>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</si>
  <si>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</si>
  <si>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</si>
  <si>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</si>
  <si>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</si>
  <si>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</si>
  <si>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</si>
  <si>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Н/г на имущ-во орг-й по имущ-ву,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</si>
  <si>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</si>
  <si>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</si>
  <si>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</si>
  <si>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</si>
  <si>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</si>
  <si>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</si>
  <si>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</si>
  <si>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</si>
  <si>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</si>
  <si>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</si>
  <si>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</si>
  <si>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</si>
  <si>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</si>
  <si>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</si>
  <si>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</si>
  <si>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средства,выдачей регистрационных знаков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</si>
  <si>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</si>
  <si>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</si>
  <si>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</si>
  <si>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</si>
  <si>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</si>
  <si>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</si>
  <si>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</si>
  <si>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</si>
  <si>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</si>
  <si>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</si>
  <si>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</si>
  <si>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</si>
  <si>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</si>
  <si>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</si>
  <si>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</si>
  <si>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1 11 07015 05 0000 120 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</si>
  <si>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</si>
  <si>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</si>
  <si>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</si>
  <si>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</si>
  <si>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</si>
  <si>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1 12 01010 01 6000 120</t>
  </si>
  <si>
    <t>Плата за выбросы загрязняющих веществ в атмосферный воздух стационарными объектами</t>
  </si>
  <si>
    <t>1 12 01020 01 6000 120</t>
  </si>
  <si>
    <t>Плата за выбросы загрязняющих веществ в атмосферный  воздух передвижными объектами</t>
  </si>
  <si>
    <t>1 12 01030 01 6000 120</t>
  </si>
  <si>
    <t>Плата за сбросы загрязняющих веществ в водные объекты</t>
  </si>
  <si>
    <t>1 12 01040 01 6000 120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</si>
  <si>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</si>
  <si>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</si>
  <si>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</si>
  <si>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</si>
  <si>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</si>
  <si>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</si>
  <si>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</si>
  <si>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</si>
  <si>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</si>
  <si>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</si>
  <si>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</si>
  <si>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</si>
  <si>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</si>
  <si>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</si>
  <si>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</si>
  <si>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</si>
  <si>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</si>
  <si>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</si>
  <si>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</si>
  <si>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</si>
  <si>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</si>
  <si>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</si>
  <si>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</si>
  <si>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</si>
  <si>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</si>
  <si>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</si>
  <si>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</si>
  <si>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</si>
  <si>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</si>
  <si>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</si>
  <si>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</si>
  <si>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</si>
  <si>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</si>
  <si>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</si>
  <si>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</si>
  <si>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</si>
  <si>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</si>
  <si>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</si>
  <si>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</si>
  <si>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</si>
  <si>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</si>
  <si>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</si>
  <si>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</si>
  <si>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развитие сети учреждений культурно-досугового типа (средства республиканского бюджета)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</si>
  <si>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</si>
  <si>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</si>
  <si>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</si>
  <si>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</si>
  <si>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</si>
  <si>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</si>
  <si>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</si>
  <si>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</si>
  <si>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</si>
  <si>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</si>
  <si>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</si>
  <si>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</si>
  <si>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</si>
  <si>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</si>
  <si>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</si>
  <si>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</si>
  <si>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</si>
  <si>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</si>
  <si>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</si>
  <si>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</si>
  <si>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</si>
  <si>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</si>
  <si>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</si>
  <si>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</si>
  <si>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</si>
  <si>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</si>
  <si>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</si>
  <si>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</si>
  <si>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</si>
  <si>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</si>
  <si>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</si>
  <si>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</si>
  <si>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</si>
  <si>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</si>
  <si>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</si>
  <si>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</si>
  <si>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</si>
  <si>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</si>
  <si>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</si>
  <si>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</si>
  <si>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</si>
  <si>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</si>
  <si>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</si>
  <si>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</si>
  <si>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</si>
  <si>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</si>
  <si>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</si>
  <si>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2024 год</t>
  </si>
  <si>
    <t>2025 год</t>
  </si>
  <si>
    <t>Приложение № 2 к решению</t>
  </si>
  <si>
    <t>2 02 25098 05 0000 150</t>
  </si>
  <si>
    <t>Субсидии бюджетам муниципальных районов 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</si>
  <si>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</si>
  <si>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</si>
  <si>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</si>
  <si>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</si>
  <si>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Приложение № 1 к решению</t>
  </si>
  <si>
    <t>2 07 05030 05 0000 150</t>
  </si>
  <si>
    <t>от  29.12.2022 г. № 13</t>
  </si>
  <si>
    <t>муниципального образования "Красногвардейский район" на плановый период 2024 и 2025 годов</t>
  </si>
  <si>
    <t>от 14.12.2023 г. №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</si>
</sst>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0.0"/>
    <numFmt numFmtId="166" formatCode="0.000000"/>
    <numFmt numFmtId="167" formatCode="0.000000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right" vertical="top"/>
    </xf>
    <xf numFmtId="3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65" fontId="2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2" fillId="0" borderId="0" xfId="0" applyFont="1" applyAlignment="1">
      <alignment horizontal="right" vertical="top"/>
    </xf>
    <xf numFmtId="0" fontId="2" fillId="0" borderId="1" xfId="0" applyFont="1" applyBorder="1" applyAlignment="1">
      <alignment vertical="top"/>
    </xf>
    <xf numFmtId="165" fontId="2" fillId="0" borderId="1" xfId="0" applyNumberFormat="1" applyFont="1" applyBorder="1" applyAlignment="1">
      <alignment vertical="top"/>
    </xf>
    <xf numFmtId="166" fontId="0" fillId="0" borderId="0" xfId="0" applyNumberFormat="1"/>
    <xf numFmtId="167" fontId="0" fillId="0" borderId="0" xfId="0" applyNumberFormat="1"/>
    <xf numFmtId="0" fontId="1" fillId="0" borderId="0" xfId="0" applyFont="1" applyAlignment="1">
      <alignment vertical="top"/>
    </xf>
    <xf numFmtId="164" fontId="0" fillId="0" borderId="0" xfId="1" applyFont="1"/>
    <xf numFmtId="0" fontId="0" fillId="0" borderId="1" xfId="0" applyBorder="1" applyAlignment="1">
      <alignment vertical="top"/>
    </xf>
    <xf numFmtId="165" fontId="2" fillId="0" borderId="3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7"/>
  <sheetViews>
    <sheetView tabSelected="1" view="pageLayout" topLeftCell="A52" zoomScale="130" zoomScaleNormal="100" zoomScaleSheetLayoutView="100" zoomScalePageLayoutView="130" workbookViewId="0">
      <selection activeCell="B10" sqref="B10:D10"/>
    </sheetView>
  </sheetViews>
  <sheetFormatPr defaultRowHeight="15" x14ac:dyDescent="0.25"/>
  <cols>
    <col min="1" max="1" width="23.140625" style="29" customWidth="1"/>
    <col min="2" max="2" width="50.5703125" style="1" customWidth="1"/>
    <col min="3" max="3" width="18" style="25" customWidth="1"/>
    <col min="4" max="4" width="18.5703125" customWidth="1"/>
    <col min="5" max="5" width="4.7109375" hidden="1" customWidth="1"/>
    <col min="6" max="6" width="8.85546875" hidden="1" customWidth="1"/>
    <col min="7" max="7" width="12.140625" hidden="1" customWidth="1"/>
    <col min="8" max="8" width="16.28515625" hidden="1" customWidth="1"/>
  </cols>
  <sheetData>
    <row r="1" spans="1:4" x14ac:dyDescent="0.25">
      <c r="B1" s="39" t="s">
        <v>202</v>
      </c>
      <c r="C1" s="39"/>
      <c r="D1" s="39"/>
    </row>
    <row r="2" spans="1:4" x14ac:dyDescent="0.25">
      <c r="B2" s="39" t="s">
        <v>0</v>
      </c>
      <c r="C2" s="39"/>
      <c r="D2" s="39"/>
    </row>
    <row r="3" spans="1:4" x14ac:dyDescent="0.25">
      <c r="B3" s="39" t="s">
        <v>1</v>
      </c>
      <c r="C3" s="39"/>
      <c r="D3" s="39"/>
    </row>
    <row r="4" spans="1:4" x14ac:dyDescent="0.25">
      <c r="B4" s="39" t="s">
        <v>206</v>
      </c>
      <c r="C4" s="39"/>
      <c r="D4" s="39"/>
    </row>
    <row r="5" spans="1:4" x14ac:dyDescent="0.25">
      <c r="B5" s="41"/>
      <c r="C5" s="41"/>
      <c r="D5" s="41"/>
    </row>
    <row r="6" spans="1:4" x14ac:dyDescent="0.25">
      <c r="B6" s="39" t="s">
        <v>195</v>
      </c>
      <c r="C6" s="39"/>
      <c r="D6" s="39"/>
    </row>
    <row r="7" spans="1:4" x14ac:dyDescent="0.25">
      <c r="B7" s="39" t="s">
        <v>0</v>
      </c>
      <c r="C7" s="39"/>
      <c r="D7" s="39"/>
    </row>
    <row r="8" spans="1:4" x14ac:dyDescent="0.25">
      <c r="B8" s="39" t="s">
        <v>1</v>
      </c>
      <c r="C8" s="39"/>
      <c r="D8" s="39"/>
    </row>
    <row r="9" spans="1:4" x14ac:dyDescent="0.25">
      <c r="B9" s="39" t="s">
        <v>204</v>
      </c>
      <c r="C9" s="39"/>
      <c r="D9" s="39"/>
    </row>
    <row r="10" spans="1:4" x14ac:dyDescent="0.25">
      <c r="A10" s="34"/>
      <c r="B10" s="40"/>
      <c r="C10" s="40"/>
      <c r="D10" s="40"/>
    </row>
    <row r="11" spans="1:4" hidden="1" x14ac:dyDescent="0.25">
      <c r="A11" s="34"/>
      <c r="B11" s="40"/>
      <c r="C11" s="40"/>
      <c r="D11" s="40"/>
    </row>
    <row r="12" spans="1:4" hidden="1" x14ac:dyDescent="0.25"/>
    <row r="13" spans="1:4" ht="15.75" x14ac:dyDescent="0.25">
      <c r="A13" s="38" t="s">
        <v>2</v>
      </c>
      <c r="B13" s="38"/>
      <c r="C13" s="38"/>
      <c r="D13" s="38"/>
    </row>
    <row r="14" spans="1:4" ht="14.45" customHeight="1" x14ac:dyDescent="0.25">
      <c r="A14" s="38" t="s">
        <v>205</v>
      </c>
      <c r="B14" s="38"/>
      <c r="C14" s="38"/>
      <c r="D14" s="38"/>
    </row>
    <row r="15" spans="1:4" ht="14.45" customHeight="1" x14ac:dyDescent="0.25">
      <c r="A15" s="38"/>
      <c r="B15" s="38"/>
      <c r="C15" s="38"/>
      <c r="D15" s="38"/>
    </row>
    <row r="16" spans="1:4" x14ac:dyDescent="0.25">
      <c r="C16" s="37" t="s">
        <v>3</v>
      </c>
      <c r="D16" s="37"/>
    </row>
    <row r="17" spans="1:4" ht="71.25" x14ac:dyDescent="0.25">
      <c r="A17" s="2" t="s">
        <v>4</v>
      </c>
      <c r="B17" s="26" t="s">
        <v>5</v>
      </c>
      <c r="C17" s="27" t="s">
        <v>193</v>
      </c>
      <c r="D17" s="26" t="s">
        <v>194</v>
      </c>
    </row>
    <row r="18" spans="1:4" x14ac:dyDescent="0.25">
      <c r="A18" s="3">
        <v>1</v>
      </c>
      <c r="B18" s="3">
        <v>2</v>
      </c>
      <c r="C18" s="3">
        <v>3</v>
      </c>
      <c r="D18" s="28">
        <v>4</v>
      </c>
    </row>
    <row r="19" spans="1:4" x14ac:dyDescent="0.25">
      <c r="A19" s="4" t="s">
        <v>6</v>
      </c>
      <c r="B19" s="5" t="s">
        <v>7</v>
      </c>
      <c r="C19" s="6">
        <f>C20+C78</f>
        <v>1108745.00416</v>
      </c>
      <c r="D19" s="6">
        <f>D20+D78</f>
        <v>935781.02278</v>
      </c>
    </row>
    <row r="20" spans="1:4" x14ac:dyDescent="0.25">
      <c r="A20" s="4" t="s">
        <v>8</v>
      </c>
      <c r="B20" s="5" t="s">
        <v>9</v>
      </c>
      <c r="C20" s="6">
        <f>C21+C57</f>
        <v>198344.3</v>
      </c>
      <c r="D20" s="6">
        <f>D21+D57</f>
        <v>205960.00000000003</v>
      </c>
    </row>
    <row r="21" spans="1:4" x14ac:dyDescent="0.25">
      <c r="A21" s="4"/>
      <c r="B21" s="5" t="s">
        <v>10</v>
      </c>
      <c r="C21" s="6">
        <f>C22+C26+C44+C48+C52</f>
        <v>171601.5</v>
      </c>
      <c r="D21" s="6">
        <f>D22+D26+D44+D48+D52</f>
        <v>179215.40000000002</v>
      </c>
    </row>
    <row r="22" spans="1:4" x14ac:dyDescent="0.25">
      <c r="A22" s="7" t="s">
        <v>11</v>
      </c>
      <c r="B22" s="5" t="s">
        <v>12</v>
      </c>
      <c r="C22" s="6">
        <f>C23</f>
        <v>52056.1</v>
      </c>
      <c r="D22" s="6">
        <f>D23</f>
        <v>55856.3</v>
      </c>
    </row>
    <row r="23" spans="1:4" x14ac:dyDescent="0.25">
      <c r="A23" s="4" t="s">
        <v>13</v>
      </c>
      <c r="B23" s="5" t="s">
        <v>14</v>
      </c>
      <c r="C23" s="6">
        <f t="shared" ref="C23:D24" si="0">C24</f>
        <v>52056.1</v>
      </c>
      <c r="D23" s="6">
        <f t="shared" si="0"/>
        <v>55856.3</v>
      </c>
    </row>
    <row r="24" spans="1:4" x14ac:dyDescent="0.25">
      <c r="A24" s="12" t="s">
        <v>15</v>
      </c>
      <c r="B24" s="9" t="s">
        <v>14</v>
      </c>
      <c r="C24" s="11">
        <f t="shared" si="0"/>
        <v>52056.1</v>
      </c>
      <c r="D24" s="11">
        <f t="shared" si="0"/>
        <v>55856.3</v>
      </c>
    </row>
    <row r="25" spans="1:4" ht="90" x14ac:dyDescent="0.25">
      <c r="A25" s="12" t="s">
        <v>16</v>
      </c>
      <c r="B25" s="10" t="s">
        <v>17</v>
      </c>
      <c r="C25" s="11">
        <v>52056.1</v>
      </c>
      <c r="D25" s="11">
        <v>55856.3</v>
      </c>
    </row>
    <row r="26" spans="1:4" x14ac:dyDescent="0.25">
      <c r="A26" s="4" t="s">
        <v>18</v>
      </c>
      <c r="B26" s="5" t="s">
        <v>19</v>
      </c>
      <c r="C26" s="6">
        <f>C27+C36+C39+C43</f>
        <v>77488.5</v>
      </c>
      <c r="D26" s="6">
        <f>D27+D36+D39+D43</f>
        <v>80588.100000000006</v>
      </c>
    </row>
    <row r="27" spans="1:4" ht="30" x14ac:dyDescent="0.25">
      <c r="A27" s="12" t="s">
        <v>20</v>
      </c>
      <c r="B27" s="10" t="s">
        <v>21</v>
      </c>
      <c r="C27" s="11">
        <f>C28+C31+C34</f>
        <v>43658.400000000001</v>
      </c>
      <c r="D27" s="11">
        <f>D28+D31+D34</f>
        <v>45404.800000000003</v>
      </c>
    </row>
    <row r="28" spans="1:4" ht="30" x14ac:dyDescent="0.25">
      <c r="A28" s="8" t="s">
        <v>22</v>
      </c>
      <c r="B28" s="10" t="s">
        <v>23</v>
      </c>
      <c r="C28" s="11">
        <f>C29+C30</f>
        <v>33293.800000000003</v>
      </c>
      <c r="D28" s="11">
        <f>D29+D30</f>
        <v>34625.599999999999</v>
      </c>
    </row>
    <row r="29" spans="1:4" ht="30" x14ac:dyDescent="0.25">
      <c r="A29" s="8" t="s">
        <v>24</v>
      </c>
      <c r="B29" s="10" t="s">
        <v>23</v>
      </c>
      <c r="C29" s="11">
        <v>33293.800000000003</v>
      </c>
      <c r="D29" s="11">
        <v>34625.599999999999</v>
      </c>
    </row>
    <row r="30" spans="1:4" ht="0.6" customHeight="1" x14ac:dyDescent="0.25">
      <c r="A30" s="8" t="s">
        <v>25</v>
      </c>
      <c r="B30" s="10" t="s">
        <v>26</v>
      </c>
      <c r="C30" s="11">
        <v>0</v>
      </c>
      <c r="D30" s="11">
        <v>0</v>
      </c>
    </row>
    <row r="31" spans="1:4" ht="45" x14ac:dyDescent="0.25">
      <c r="A31" s="8" t="s">
        <v>27</v>
      </c>
      <c r="B31" s="10" t="s">
        <v>28</v>
      </c>
      <c r="C31" s="11">
        <f>C32+C33</f>
        <v>10364.6</v>
      </c>
      <c r="D31" s="11">
        <f>D32+D33</f>
        <v>10779.2</v>
      </c>
    </row>
    <row r="32" spans="1:4" ht="75" customHeight="1" x14ac:dyDescent="0.25">
      <c r="A32" s="8" t="s">
        <v>29</v>
      </c>
      <c r="B32" s="10" t="s">
        <v>30</v>
      </c>
      <c r="C32" s="11">
        <v>10364.6</v>
      </c>
      <c r="D32" s="11">
        <v>10779.2</v>
      </c>
    </row>
    <row r="33" spans="1:4" ht="75" hidden="1" x14ac:dyDescent="0.25">
      <c r="A33" s="8" t="s">
        <v>31</v>
      </c>
      <c r="B33" s="10" t="s">
        <v>32</v>
      </c>
      <c r="C33" s="11">
        <v>0</v>
      </c>
      <c r="D33" s="11">
        <v>0</v>
      </c>
    </row>
    <row r="34" spans="1:4" ht="30" hidden="1" x14ac:dyDescent="0.25">
      <c r="A34" s="8" t="s">
        <v>33</v>
      </c>
      <c r="B34" s="10" t="s">
        <v>34</v>
      </c>
      <c r="C34" s="11">
        <f>C35</f>
        <v>0</v>
      </c>
      <c r="D34" s="11">
        <f>D35</f>
        <v>0</v>
      </c>
    </row>
    <row r="35" spans="1:4" ht="30" hidden="1" x14ac:dyDescent="0.25">
      <c r="A35" s="8" t="s">
        <v>35</v>
      </c>
      <c r="B35" s="10" t="s">
        <v>34</v>
      </c>
      <c r="C35" s="11">
        <v>0</v>
      </c>
      <c r="D35" s="11">
        <v>0</v>
      </c>
    </row>
    <row r="36" spans="1:4" ht="30" hidden="1" x14ac:dyDescent="0.25">
      <c r="A36" s="8" t="s">
        <v>36</v>
      </c>
      <c r="B36" s="10" t="s">
        <v>37</v>
      </c>
      <c r="C36" s="11">
        <f>C37</f>
        <v>0</v>
      </c>
      <c r="D36" s="11">
        <f>D37</f>
        <v>0</v>
      </c>
    </row>
    <row r="37" spans="1:4" ht="30" hidden="1" x14ac:dyDescent="0.25">
      <c r="A37" s="8" t="s">
        <v>38</v>
      </c>
      <c r="B37" s="10" t="s">
        <v>37</v>
      </c>
      <c r="C37" s="11">
        <v>0</v>
      </c>
      <c r="D37" s="11">
        <v>0</v>
      </c>
    </row>
    <row r="38" spans="1:4" ht="45" hidden="1" x14ac:dyDescent="0.25">
      <c r="A38" s="8" t="s">
        <v>39</v>
      </c>
      <c r="B38" s="10" t="s">
        <v>40</v>
      </c>
      <c r="C38" s="11">
        <v>0</v>
      </c>
      <c r="D38" s="11">
        <v>0</v>
      </c>
    </row>
    <row r="39" spans="1:4" x14ac:dyDescent="0.25">
      <c r="A39" s="8" t="s">
        <v>41</v>
      </c>
      <c r="B39" s="10" t="s">
        <v>42</v>
      </c>
      <c r="C39" s="11">
        <f>C40+C41</f>
        <v>31093.7</v>
      </c>
      <c r="D39" s="11">
        <f>D40+D41</f>
        <v>32337.4</v>
      </c>
    </row>
    <row r="40" spans="1:4" x14ac:dyDescent="0.25">
      <c r="A40" s="8" t="s">
        <v>43</v>
      </c>
      <c r="B40" s="10" t="s">
        <v>42</v>
      </c>
      <c r="C40" s="11">
        <v>31093.7</v>
      </c>
      <c r="D40" s="11">
        <v>32337.4</v>
      </c>
    </row>
    <row r="41" spans="1:4" ht="30" hidden="1" x14ac:dyDescent="0.25">
      <c r="A41" s="12" t="s">
        <v>44</v>
      </c>
      <c r="B41" s="10" t="s">
        <v>45</v>
      </c>
      <c r="C41" s="11">
        <v>0</v>
      </c>
      <c r="D41" s="11">
        <v>0</v>
      </c>
    </row>
    <row r="42" spans="1:4" ht="30" x14ac:dyDescent="0.25">
      <c r="A42" s="12" t="s">
        <v>46</v>
      </c>
      <c r="B42" s="10" t="s">
        <v>47</v>
      </c>
      <c r="C42" s="11">
        <f>C43</f>
        <v>2736.4</v>
      </c>
      <c r="D42" s="11">
        <f>D43</f>
        <v>2845.9</v>
      </c>
    </row>
    <row r="43" spans="1:4" ht="45" x14ac:dyDescent="0.25">
      <c r="A43" s="12" t="s">
        <v>48</v>
      </c>
      <c r="B43" s="10" t="s">
        <v>49</v>
      </c>
      <c r="C43" s="11">
        <v>2736.4</v>
      </c>
      <c r="D43" s="11">
        <v>2845.9</v>
      </c>
    </row>
    <row r="44" spans="1:4" x14ac:dyDescent="0.25">
      <c r="A44" s="4" t="s">
        <v>50</v>
      </c>
      <c r="B44" s="5" t="s">
        <v>51</v>
      </c>
      <c r="C44" s="6">
        <f t="shared" ref="C44:D45" si="1">C45</f>
        <v>25693.3</v>
      </c>
      <c r="D44" s="6">
        <f t="shared" si="1"/>
        <v>26087.599999999999</v>
      </c>
    </row>
    <row r="45" spans="1:4" x14ac:dyDescent="0.25">
      <c r="A45" s="8" t="s">
        <v>52</v>
      </c>
      <c r="B45" s="10" t="s">
        <v>53</v>
      </c>
      <c r="C45" s="11">
        <f t="shared" si="1"/>
        <v>25693.3</v>
      </c>
      <c r="D45" s="11">
        <f t="shared" si="1"/>
        <v>26087.599999999999</v>
      </c>
    </row>
    <row r="46" spans="1:4" ht="30" x14ac:dyDescent="0.25">
      <c r="A46" s="8" t="s">
        <v>54</v>
      </c>
      <c r="B46" s="10" t="s">
        <v>55</v>
      </c>
      <c r="C46" s="11">
        <v>25693.3</v>
      </c>
      <c r="D46" s="11">
        <v>26087.599999999999</v>
      </c>
    </row>
    <row r="47" spans="1:4" ht="1.1499999999999999" hidden="1" customHeight="1" x14ac:dyDescent="0.25">
      <c r="A47" s="8" t="s">
        <v>56</v>
      </c>
      <c r="B47" s="10" t="s">
        <v>57</v>
      </c>
      <c r="C47" s="6"/>
      <c r="D47" s="6"/>
    </row>
    <row r="48" spans="1:4" ht="28.5" x14ac:dyDescent="0.25">
      <c r="A48" s="4" t="s">
        <v>58</v>
      </c>
      <c r="B48" s="5" t="s">
        <v>59</v>
      </c>
      <c r="C48" s="6">
        <f t="shared" ref="C48:D49" si="2">C49</f>
        <v>11370</v>
      </c>
      <c r="D48" s="6">
        <f t="shared" si="2"/>
        <v>11490</v>
      </c>
    </row>
    <row r="49" spans="1:4" x14ac:dyDescent="0.25">
      <c r="A49" s="8" t="s">
        <v>60</v>
      </c>
      <c r="B49" s="10" t="s">
        <v>61</v>
      </c>
      <c r="C49" s="11">
        <f t="shared" si="2"/>
        <v>11370</v>
      </c>
      <c r="D49" s="11">
        <f t="shared" si="2"/>
        <v>11490</v>
      </c>
    </row>
    <row r="50" spans="1:4" ht="30" x14ac:dyDescent="0.25">
      <c r="A50" s="8" t="s">
        <v>62</v>
      </c>
      <c r="B50" s="10" t="s">
        <v>63</v>
      </c>
      <c r="C50" s="11">
        <v>11370</v>
      </c>
      <c r="D50" s="11">
        <v>11490</v>
      </c>
    </row>
    <row r="51" spans="1:4" ht="0.6" customHeight="1" x14ac:dyDescent="0.25">
      <c r="A51" s="8"/>
      <c r="B51" s="10"/>
      <c r="C51" s="11"/>
      <c r="D51" s="11"/>
    </row>
    <row r="52" spans="1:4" x14ac:dyDescent="0.25">
      <c r="A52" s="4" t="s">
        <v>64</v>
      </c>
      <c r="B52" s="5" t="s">
        <v>65</v>
      </c>
      <c r="C52" s="6">
        <f>C53+C55</f>
        <v>4993.6000000000004</v>
      </c>
      <c r="D52" s="6">
        <f>D53+D55</f>
        <v>5193.3999999999996</v>
      </c>
    </row>
    <row r="53" spans="1:4" ht="32.25" customHeight="1" x14ac:dyDescent="0.25">
      <c r="A53" s="8" t="s">
        <v>66</v>
      </c>
      <c r="B53" s="10" t="s">
        <v>67</v>
      </c>
      <c r="C53" s="11">
        <f>C54</f>
        <v>4993.6000000000004</v>
      </c>
      <c r="D53" s="11">
        <f>D54</f>
        <v>5193.3999999999996</v>
      </c>
    </row>
    <row r="54" spans="1:4" ht="46.5" customHeight="1" x14ac:dyDescent="0.25">
      <c r="A54" s="8" t="s">
        <v>68</v>
      </c>
      <c r="B54" s="10" t="s">
        <v>69</v>
      </c>
      <c r="C54" s="11">
        <v>4993.6000000000004</v>
      </c>
      <c r="D54" s="11">
        <v>5193.3999999999996</v>
      </c>
    </row>
    <row r="55" spans="1:4" ht="45" hidden="1" x14ac:dyDescent="0.25">
      <c r="A55" s="8" t="s">
        <v>70</v>
      </c>
      <c r="B55" s="10" t="s">
        <v>71</v>
      </c>
      <c r="C55" s="11">
        <f>C56</f>
        <v>0</v>
      </c>
      <c r="D55" s="11">
        <f>D56</f>
        <v>0</v>
      </c>
    </row>
    <row r="56" spans="1:4" ht="75" hidden="1" x14ac:dyDescent="0.25">
      <c r="A56" s="8" t="s">
        <v>72</v>
      </c>
      <c r="B56" s="10" t="s">
        <v>73</v>
      </c>
      <c r="C56" s="11">
        <v>0</v>
      </c>
      <c r="D56" s="11">
        <v>0</v>
      </c>
    </row>
    <row r="57" spans="1:4" x14ac:dyDescent="0.25">
      <c r="A57" s="4"/>
      <c r="B57" s="5" t="s">
        <v>74</v>
      </c>
      <c r="C57" s="6">
        <f>C58+C67+C77+C75+C73</f>
        <v>26742.799999999996</v>
      </c>
      <c r="D57" s="6">
        <f>D58+D67+D77+D75+D73</f>
        <v>26744.6</v>
      </c>
    </row>
    <row r="58" spans="1:4" ht="30.75" customHeight="1" x14ac:dyDescent="0.25">
      <c r="A58" s="4" t="s">
        <v>75</v>
      </c>
      <c r="B58" s="5" t="s">
        <v>76</v>
      </c>
      <c r="C58" s="6">
        <f>C59+C61+C63+C65+C66</f>
        <v>25566.6</v>
      </c>
      <c r="D58" s="6">
        <f>D59+D61+D63+D65+D66</f>
        <v>25566.6</v>
      </c>
    </row>
    <row r="59" spans="1:4" ht="75" x14ac:dyDescent="0.25">
      <c r="A59" s="8" t="s">
        <v>77</v>
      </c>
      <c r="B59" s="10" t="s">
        <v>78</v>
      </c>
      <c r="C59" s="11">
        <f>C60</f>
        <v>24106.1</v>
      </c>
      <c r="D59" s="11">
        <f>D60</f>
        <v>24106.1</v>
      </c>
    </row>
    <row r="60" spans="1:4" ht="105" x14ac:dyDescent="0.25">
      <c r="A60" s="13" t="s">
        <v>79</v>
      </c>
      <c r="B60" s="10" t="s">
        <v>80</v>
      </c>
      <c r="C60" s="11">
        <v>24106.1</v>
      </c>
      <c r="D60" s="11">
        <v>24106.1</v>
      </c>
    </row>
    <row r="61" spans="1:4" ht="90" customHeight="1" x14ac:dyDescent="0.25">
      <c r="A61" s="8" t="s">
        <v>81</v>
      </c>
      <c r="B61" s="10" t="s">
        <v>82</v>
      </c>
      <c r="C61" s="11">
        <f>C62</f>
        <v>1296</v>
      </c>
      <c r="D61" s="11">
        <f>D62</f>
        <v>1296</v>
      </c>
    </row>
    <row r="62" spans="1:4" ht="90" x14ac:dyDescent="0.25">
      <c r="A62" s="13" t="s">
        <v>83</v>
      </c>
      <c r="B62" s="14" t="s">
        <v>84</v>
      </c>
      <c r="C62" s="11">
        <v>1296</v>
      </c>
      <c r="D62" s="11">
        <v>1296</v>
      </c>
    </row>
    <row r="63" spans="1:4" ht="91.5" customHeight="1" x14ac:dyDescent="0.25">
      <c r="A63" s="8" t="s">
        <v>85</v>
      </c>
      <c r="B63" s="10" t="s">
        <v>86</v>
      </c>
      <c r="C63" s="11">
        <f>C64</f>
        <v>50</v>
      </c>
      <c r="D63" s="11">
        <f>D64</f>
        <v>50</v>
      </c>
    </row>
    <row r="64" spans="1:4" ht="76.5" customHeight="1" x14ac:dyDescent="0.25">
      <c r="A64" s="8" t="s">
        <v>87</v>
      </c>
      <c r="B64" s="10" t="s">
        <v>88</v>
      </c>
      <c r="C64" s="11">
        <v>50</v>
      </c>
      <c r="D64" s="11">
        <v>50</v>
      </c>
    </row>
    <row r="65" spans="1:4" ht="60" x14ac:dyDescent="0.25">
      <c r="A65" s="15" t="s">
        <v>89</v>
      </c>
      <c r="B65" s="16" t="s">
        <v>187</v>
      </c>
      <c r="C65" s="11">
        <v>14.5</v>
      </c>
      <c r="D65" s="11">
        <v>14.5</v>
      </c>
    </row>
    <row r="66" spans="1:4" ht="90" x14ac:dyDescent="0.25">
      <c r="A66" s="15" t="s">
        <v>90</v>
      </c>
      <c r="B66" s="16" t="s">
        <v>188</v>
      </c>
      <c r="C66" s="11">
        <v>100</v>
      </c>
      <c r="D66" s="11">
        <v>100</v>
      </c>
    </row>
    <row r="67" spans="1:4" ht="17.25" customHeight="1" x14ac:dyDescent="0.25">
      <c r="A67" s="4" t="s">
        <v>91</v>
      </c>
      <c r="B67" s="5" t="s">
        <v>92</v>
      </c>
      <c r="C67" s="6">
        <f>C68</f>
        <v>50.1</v>
      </c>
      <c r="D67" s="6">
        <f>D68</f>
        <v>51.9</v>
      </c>
    </row>
    <row r="68" spans="1:4" ht="17.25" customHeight="1" x14ac:dyDescent="0.25">
      <c r="A68" s="8" t="s">
        <v>93</v>
      </c>
      <c r="B68" s="10" t="s">
        <v>94</v>
      </c>
      <c r="C68" s="11">
        <v>50.1</v>
      </c>
      <c r="D68" s="11">
        <v>51.9</v>
      </c>
    </row>
    <row r="69" spans="1:4" ht="30" hidden="1" x14ac:dyDescent="0.25">
      <c r="A69" s="12" t="s">
        <v>95</v>
      </c>
      <c r="B69" s="10" t="s">
        <v>96</v>
      </c>
      <c r="C69" s="11"/>
      <c r="D69" s="11"/>
    </row>
    <row r="70" spans="1:4" ht="30" hidden="1" x14ac:dyDescent="0.25">
      <c r="A70" s="12" t="s">
        <v>97</v>
      </c>
      <c r="B70" s="10" t="s">
        <v>98</v>
      </c>
      <c r="C70" s="11"/>
      <c r="D70" s="11"/>
    </row>
    <row r="71" spans="1:4" ht="30" hidden="1" x14ac:dyDescent="0.25">
      <c r="A71" s="12" t="s">
        <v>99</v>
      </c>
      <c r="B71" s="10" t="s">
        <v>100</v>
      </c>
      <c r="C71" s="11"/>
      <c r="D71" s="11"/>
    </row>
    <row r="72" spans="1:4" ht="30" hidden="1" x14ac:dyDescent="0.25">
      <c r="A72" s="12" t="s">
        <v>101</v>
      </c>
      <c r="B72" s="10" t="s">
        <v>102</v>
      </c>
      <c r="C72" s="11"/>
      <c r="D72" s="11"/>
    </row>
    <row r="73" spans="1:4" ht="28.5" x14ac:dyDescent="0.25">
      <c r="A73" s="4" t="s">
        <v>103</v>
      </c>
      <c r="B73" s="5" t="s">
        <v>104</v>
      </c>
      <c r="C73" s="6">
        <f>C74</f>
        <v>31.3</v>
      </c>
      <c r="D73" s="6">
        <f>D74</f>
        <v>31.3</v>
      </c>
    </row>
    <row r="74" spans="1:4" ht="30" x14ac:dyDescent="0.25">
      <c r="A74" s="12" t="s">
        <v>105</v>
      </c>
      <c r="B74" s="10" t="s">
        <v>106</v>
      </c>
      <c r="C74" s="11">
        <v>31.3</v>
      </c>
      <c r="D74" s="11">
        <v>31.3</v>
      </c>
    </row>
    <row r="75" spans="1:4" ht="28.5" x14ac:dyDescent="0.25">
      <c r="A75" s="4" t="s">
        <v>107</v>
      </c>
      <c r="B75" s="5" t="s">
        <v>108</v>
      </c>
      <c r="C75" s="6">
        <f>C76</f>
        <v>450</v>
      </c>
      <c r="D75" s="6">
        <f>D76</f>
        <v>450</v>
      </c>
    </row>
    <row r="76" spans="1:4" ht="75" x14ac:dyDescent="0.25">
      <c r="A76" s="12" t="s">
        <v>109</v>
      </c>
      <c r="B76" s="10" t="s">
        <v>110</v>
      </c>
      <c r="C76" s="11">
        <v>450</v>
      </c>
      <c r="D76" s="11">
        <v>450</v>
      </c>
    </row>
    <row r="77" spans="1:4" x14ac:dyDescent="0.25">
      <c r="A77" s="4" t="s">
        <v>111</v>
      </c>
      <c r="B77" s="5" t="s">
        <v>112</v>
      </c>
      <c r="C77" s="6">
        <v>644.79999999999995</v>
      </c>
      <c r="D77" s="6">
        <v>644.79999999999995</v>
      </c>
    </row>
    <row r="78" spans="1:4" x14ac:dyDescent="0.25">
      <c r="A78" s="4" t="s">
        <v>113</v>
      </c>
      <c r="B78" s="5" t="s">
        <v>114</v>
      </c>
      <c r="C78" s="6">
        <f>C79+C129+C130</f>
        <v>910400.70415999996</v>
      </c>
      <c r="D78" s="6">
        <f>D79+D129+D130</f>
        <v>729821.02278</v>
      </c>
    </row>
    <row r="79" spans="1:4" ht="30.75" customHeight="1" x14ac:dyDescent="0.25">
      <c r="A79" s="4" t="s">
        <v>115</v>
      </c>
      <c r="B79" s="5" t="s">
        <v>116</v>
      </c>
      <c r="C79" s="6">
        <f>C80+C105+C84+C124</f>
        <v>520784.10415999999</v>
      </c>
      <c r="D79" s="6">
        <f>D80+D105+D84+D124</f>
        <v>539820.12277999998</v>
      </c>
    </row>
    <row r="80" spans="1:4" ht="28.5" x14ac:dyDescent="0.25">
      <c r="A80" s="4" t="s">
        <v>117</v>
      </c>
      <c r="B80" s="5" t="s">
        <v>118</v>
      </c>
      <c r="C80" s="6">
        <f>C81+C82+C83</f>
        <v>131274</v>
      </c>
      <c r="D80" s="6">
        <f>D81+D82+D83</f>
        <v>131274</v>
      </c>
    </row>
    <row r="81" spans="1:8" ht="45" x14ac:dyDescent="0.25">
      <c r="A81" s="8" t="s">
        <v>119</v>
      </c>
      <c r="B81" s="10" t="s">
        <v>120</v>
      </c>
      <c r="C81" s="30">
        <v>131274</v>
      </c>
      <c r="D81" s="30">
        <v>131274</v>
      </c>
    </row>
    <row r="82" spans="1:8" ht="1.1499999999999999" hidden="1" customHeight="1" x14ac:dyDescent="0.25">
      <c r="A82" s="8" t="s">
        <v>121</v>
      </c>
      <c r="B82" s="10" t="s">
        <v>122</v>
      </c>
      <c r="C82" s="30"/>
      <c r="D82" s="30"/>
    </row>
    <row r="83" spans="1:8" hidden="1" x14ac:dyDescent="0.25">
      <c r="A83" s="8" t="s">
        <v>123</v>
      </c>
      <c r="B83" s="10" t="s">
        <v>124</v>
      </c>
      <c r="C83" s="30"/>
      <c r="D83" s="30"/>
    </row>
    <row r="84" spans="1:8" ht="31.5" customHeight="1" x14ac:dyDescent="0.25">
      <c r="A84" s="4" t="s">
        <v>125</v>
      </c>
      <c r="B84" s="5" t="s">
        <v>126</v>
      </c>
      <c r="C84" s="6">
        <f>C86+C89+C91+C92+C93+C94+C98+C90+C85+C88+C87+C97</f>
        <v>36377.564160000002</v>
      </c>
      <c r="D84" s="6">
        <f>D86+D89+D91+D92+D93+D94+D98+D90+D85+D88+D87</f>
        <v>27403.49278</v>
      </c>
    </row>
    <row r="85" spans="1:8" ht="0.6" customHeight="1" x14ac:dyDescent="0.25">
      <c r="A85" s="17" t="s">
        <v>127</v>
      </c>
      <c r="B85" s="10" t="s">
        <v>189</v>
      </c>
      <c r="C85" s="30"/>
      <c r="D85" s="30"/>
    </row>
    <row r="86" spans="1:8" ht="90" x14ac:dyDescent="0.25">
      <c r="A86" s="8" t="s">
        <v>196</v>
      </c>
      <c r="B86" s="10" t="s">
        <v>197</v>
      </c>
      <c r="C86" s="31">
        <v>2004.6925000000001</v>
      </c>
      <c r="D86" s="30">
        <v>0</v>
      </c>
      <c r="E86">
        <v>-7.4999999999999997E-3</v>
      </c>
    </row>
    <row r="87" spans="1:8" ht="75" x14ac:dyDescent="0.25">
      <c r="A87" s="8" t="s">
        <v>198</v>
      </c>
      <c r="B87" s="10" t="s">
        <v>199</v>
      </c>
      <c r="C87" s="31">
        <v>2694.8888299999999</v>
      </c>
      <c r="D87" s="31">
        <v>2750.4535999999998</v>
      </c>
      <c r="E87">
        <v>-1.1169999999999999E-2</v>
      </c>
      <c r="F87">
        <v>5.3600000000000002E-2</v>
      </c>
      <c r="G87" s="33"/>
      <c r="H87" s="33"/>
    </row>
    <row r="88" spans="1:8" ht="76.900000000000006" customHeight="1" x14ac:dyDescent="0.25">
      <c r="A88" s="8" t="s">
        <v>128</v>
      </c>
      <c r="B88" s="10" t="s">
        <v>190</v>
      </c>
      <c r="C88" s="30">
        <v>543.9</v>
      </c>
      <c r="D88" s="30">
        <v>0</v>
      </c>
    </row>
    <row r="89" spans="1:8" ht="74.25" customHeight="1" x14ac:dyDescent="0.25">
      <c r="A89" s="8" t="s">
        <v>129</v>
      </c>
      <c r="B89" s="10" t="s">
        <v>130</v>
      </c>
      <c r="C89" s="31">
        <v>20314.28283</v>
      </c>
      <c r="D89" s="31">
        <v>19902.839179999999</v>
      </c>
      <c r="E89">
        <v>-1.7170000000000001E-2</v>
      </c>
      <c r="F89">
        <v>-6.0819999999999999E-2</v>
      </c>
      <c r="G89" s="32"/>
      <c r="H89" s="32"/>
    </row>
    <row r="90" spans="1:8" ht="45" hidden="1" x14ac:dyDescent="0.25">
      <c r="A90" s="8" t="s">
        <v>131</v>
      </c>
      <c r="B90" s="10" t="s">
        <v>132</v>
      </c>
      <c r="C90" s="30"/>
      <c r="D90" s="30"/>
    </row>
    <row r="91" spans="1:8" ht="61.5" customHeight="1" x14ac:dyDescent="0.25">
      <c r="A91" s="8" t="s">
        <v>133</v>
      </c>
      <c r="B91" s="10" t="s">
        <v>134</v>
      </c>
      <c r="C91" s="30">
        <v>565.70000000000005</v>
      </c>
      <c r="D91" s="30">
        <v>556.70000000000005</v>
      </c>
    </row>
    <row r="92" spans="1:8" ht="15" customHeight="1" x14ac:dyDescent="0.25">
      <c r="A92" s="18" t="s">
        <v>135</v>
      </c>
      <c r="B92" s="19" t="s">
        <v>136</v>
      </c>
      <c r="C92" s="30">
        <v>0</v>
      </c>
      <c r="D92" s="30">
        <v>0</v>
      </c>
    </row>
    <row r="93" spans="1:8" ht="43.5" customHeight="1" x14ac:dyDescent="0.25">
      <c r="A93" s="17" t="s">
        <v>137</v>
      </c>
      <c r="B93" s="19" t="s">
        <v>138</v>
      </c>
      <c r="C93" s="30"/>
      <c r="D93" s="30"/>
    </row>
    <row r="94" spans="1:8" ht="27" customHeight="1" x14ac:dyDescent="0.25">
      <c r="A94" s="12" t="s">
        <v>139</v>
      </c>
      <c r="B94" s="10" t="s">
        <v>140</v>
      </c>
      <c r="C94" s="11">
        <f>C96+C95</f>
        <v>157.4</v>
      </c>
      <c r="D94" s="11">
        <f>D96+D95</f>
        <v>157.5</v>
      </c>
    </row>
    <row r="95" spans="1:8" ht="0.6" customHeight="1" x14ac:dyDescent="0.25">
      <c r="A95" s="8"/>
      <c r="B95" s="20" t="s">
        <v>141</v>
      </c>
      <c r="C95" s="30"/>
      <c r="D95" s="30"/>
    </row>
    <row r="96" spans="1:8" ht="18" hidden="1" customHeight="1" x14ac:dyDescent="0.25">
      <c r="A96" s="8"/>
      <c r="B96" s="20" t="s">
        <v>142</v>
      </c>
      <c r="C96" s="30">
        <v>157.4</v>
      </c>
      <c r="D96" s="30">
        <v>157.5</v>
      </c>
    </row>
    <row r="97" spans="1:4" ht="45.75" customHeight="1" x14ac:dyDescent="0.25">
      <c r="A97" s="8" t="s">
        <v>200</v>
      </c>
      <c r="B97" s="20" t="s">
        <v>201</v>
      </c>
      <c r="C97" s="30">
        <v>6060.7</v>
      </c>
      <c r="D97" s="30"/>
    </row>
    <row r="98" spans="1:4" x14ac:dyDescent="0.25">
      <c r="A98" s="8" t="s">
        <v>143</v>
      </c>
      <c r="B98" s="10" t="s">
        <v>144</v>
      </c>
      <c r="C98" s="30">
        <v>4036</v>
      </c>
      <c r="D98" s="30">
        <v>4036</v>
      </c>
    </row>
    <row r="99" spans="1:4" ht="1.1499999999999999" hidden="1" customHeight="1" x14ac:dyDescent="0.25">
      <c r="A99" s="17"/>
      <c r="B99" s="10" t="s">
        <v>145</v>
      </c>
      <c r="C99" s="30"/>
      <c r="D99" s="30"/>
    </row>
    <row r="100" spans="1:4" ht="20.45" hidden="1" customHeight="1" x14ac:dyDescent="0.25">
      <c r="A100" s="17"/>
      <c r="B100" s="10" t="s">
        <v>146</v>
      </c>
      <c r="C100" s="30"/>
      <c r="D100" s="30"/>
    </row>
    <row r="101" spans="1:4" ht="19.149999999999999" hidden="1" customHeight="1" x14ac:dyDescent="0.25">
      <c r="A101" s="17"/>
      <c r="B101" s="10" t="s">
        <v>147</v>
      </c>
      <c r="C101" s="30">
        <v>4036</v>
      </c>
      <c r="D101" s="30">
        <v>4036</v>
      </c>
    </row>
    <row r="102" spans="1:4" ht="15" hidden="1" customHeight="1" x14ac:dyDescent="0.25">
      <c r="A102" s="17"/>
      <c r="B102" s="10" t="s">
        <v>148</v>
      </c>
      <c r="C102" s="30"/>
      <c r="D102" s="30"/>
    </row>
    <row r="103" spans="1:4" ht="16.899999999999999" hidden="1" customHeight="1" x14ac:dyDescent="0.25">
      <c r="A103" s="8"/>
      <c r="B103" s="10" t="s">
        <v>149</v>
      </c>
      <c r="C103" s="30"/>
      <c r="D103" s="30"/>
    </row>
    <row r="104" spans="1:4" ht="15" hidden="1" customHeight="1" x14ac:dyDescent="0.25">
      <c r="A104" s="8"/>
      <c r="B104" s="10" t="s">
        <v>150</v>
      </c>
      <c r="C104" s="30"/>
      <c r="D104" s="30"/>
    </row>
    <row r="105" spans="1:4" ht="28.5" x14ac:dyDescent="0.25">
      <c r="A105" s="4" t="s">
        <v>151</v>
      </c>
      <c r="B105" s="5" t="s">
        <v>152</v>
      </c>
      <c r="C105" s="6">
        <f>C106+C119+C122+C123</f>
        <v>327397.69999999995</v>
      </c>
      <c r="D105" s="6">
        <f>D106+D119+D122+D123</f>
        <v>361364.69999999995</v>
      </c>
    </row>
    <row r="106" spans="1:4" ht="45" x14ac:dyDescent="0.25">
      <c r="A106" s="8" t="s">
        <v>153</v>
      </c>
      <c r="B106" s="10" t="s">
        <v>154</v>
      </c>
      <c r="C106" s="11">
        <f>C107+C108+C109+C110+C111+C113+C115+C116+C117+C112+C114+C118</f>
        <v>300579.59999999998</v>
      </c>
      <c r="D106" s="11">
        <f>D107+D108+D109+D110+D111+D113+D115+D116+D117+D112+D114+D118</f>
        <v>334878</v>
      </c>
    </row>
    <row r="107" spans="1:4" ht="0.6" customHeight="1" x14ac:dyDescent="0.25">
      <c r="A107" s="8" t="s">
        <v>153</v>
      </c>
      <c r="B107" s="10" t="s">
        <v>155</v>
      </c>
      <c r="C107" s="30">
        <v>440</v>
      </c>
      <c r="D107" s="30">
        <v>440</v>
      </c>
    </row>
    <row r="108" spans="1:4" ht="4.9000000000000004" hidden="1" customHeight="1" x14ac:dyDescent="0.25">
      <c r="A108" s="8" t="s">
        <v>153</v>
      </c>
      <c r="B108" s="14" t="s">
        <v>156</v>
      </c>
      <c r="C108" s="30">
        <v>100</v>
      </c>
      <c r="D108" s="30">
        <v>100</v>
      </c>
    </row>
    <row r="109" spans="1:4" ht="165" hidden="1" x14ac:dyDescent="0.25">
      <c r="A109" s="8" t="s">
        <v>153</v>
      </c>
      <c r="B109" s="14" t="s">
        <v>157</v>
      </c>
      <c r="C109" s="30">
        <v>75701.7</v>
      </c>
      <c r="D109" s="30">
        <v>88026.5</v>
      </c>
    </row>
    <row r="110" spans="1:4" ht="180" hidden="1" x14ac:dyDescent="0.25">
      <c r="A110" s="8" t="s">
        <v>153</v>
      </c>
      <c r="B110" s="14" t="s">
        <v>158</v>
      </c>
      <c r="C110" s="30">
        <v>208116.8</v>
      </c>
      <c r="D110" s="30">
        <v>230012.7</v>
      </c>
    </row>
    <row r="111" spans="1:4" ht="45" hidden="1" x14ac:dyDescent="0.25">
      <c r="A111" s="8" t="s">
        <v>153</v>
      </c>
      <c r="B111" s="10" t="s">
        <v>159</v>
      </c>
      <c r="C111" s="30">
        <v>263.5</v>
      </c>
      <c r="D111" s="30">
        <v>263.5</v>
      </c>
    </row>
    <row r="112" spans="1:4" ht="120" hidden="1" x14ac:dyDescent="0.25">
      <c r="A112" s="8" t="s">
        <v>153</v>
      </c>
      <c r="B112" s="10" t="s">
        <v>160</v>
      </c>
      <c r="C112" s="30">
        <v>0.5</v>
      </c>
      <c r="D112" s="30">
        <v>0.5</v>
      </c>
    </row>
    <row r="113" spans="1:8" ht="2.4500000000000002" hidden="1" customHeight="1" x14ac:dyDescent="0.25">
      <c r="A113" s="8" t="s">
        <v>153</v>
      </c>
      <c r="B113" s="10" t="s">
        <v>161</v>
      </c>
      <c r="C113" s="30">
        <v>668.1</v>
      </c>
      <c r="D113" s="30">
        <v>694.6</v>
      </c>
    </row>
    <row r="114" spans="1:8" ht="1.1499999999999999" hidden="1" customHeight="1" x14ac:dyDescent="0.25">
      <c r="A114" s="8" t="s">
        <v>153</v>
      </c>
      <c r="B114" s="10" t="s">
        <v>162</v>
      </c>
      <c r="C114" s="30">
        <v>4814.3</v>
      </c>
      <c r="D114" s="30">
        <v>4814.3</v>
      </c>
    </row>
    <row r="115" spans="1:8" ht="75" hidden="1" x14ac:dyDescent="0.25">
      <c r="A115" s="8" t="s">
        <v>153</v>
      </c>
      <c r="B115" s="10" t="s">
        <v>163</v>
      </c>
      <c r="C115" s="30">
        <v>8584.7000000000007</v>
      </c>
      <c r="D115" s="30">
        <v>8584.7000000000007</v>
      </c>
    </row>
    <row r="116" spans="1:8" ht="60" hidden="1" x14ac:dyDescent="0.25">
      <c r="A116" s="8" t="s">
        <v>153</v>
      </c>
      <c r="B116" s="10" t="s">
        <v>164</v>
      </c>
      <c r="C116" s="30">
        <v>627.5</v>
      </c>
      <c r="D116" s="30">
        <v>652.4</v>
      </c>
    </row>
    <row r="117" spans="1:8" ht="60" hidden="1" x14ac:dyDescent="0.25">
      <c r="A117" s="8" t="s">
        <v>153</v>
      </c>
      <c r="B117" s="10" t="s">
        <v>165</v>
      </c>
      <c r="C117" s="30">
        <v>663.3</v>
      </c>
      <c r="D117" s="30">
        <v>689.6</v>
      </c>
    </row>
    <row r="118" spans="1:8" ht="60" hidden="1" x14ac:dyDescent="0.25">
      <c r="A118" s="8" t="s">
        <v>153</v>
      </c>
      <c r="B118" s="14" t="s">
        <v>166</v>
      </c>
      <c r="C118" s="30">
        <v>599.20000000000005</v>
      </c>
      <c r="D118" s="30">
        <v>599.20000000000005</v>
      </c>
    </row>
    <row r="119" spans="1:8" ht="62.25" customHeight="1" x14ac:dyDescent="0.25">
      <c r="A119" s="8" t="s">
        <v>167</v>
      </c>
      <c r="B119" s="14" t="s">
        <v>191</v>
      </c>
      <c r="C119" s="11">
        <f>C120+C121</f>
        <v>21757</v>
      </c>
      <c r="D119" s="11">
        <f>D120+D121</f>
        <v>21757</v>
      </c>
    </row>
    <row r="120" spans="1:8" ht="0.6" customHeight="1" x14ac:dyDescent="0.25">
      <c r="A120" s="8"/>
      <c r="B120" s="14" t="s">
        <v>168</v>
      </c>
      <c r="C120" s="30">
        <v>10940.8</v>
      </c>
      <c r="D120" s="30">
        <v>10940.8</v>
      </c>
    </row>
    <row r="121" spans="1:8" ht="31.9" hidden="1" customHeight="1" x14ac:dyDescent="0.25">
      <c r="A121" s="8"/>
      <c r="B121" s="14" t="s">
        <v>169</v>
      </c>
      <c r="C121" s="30">
        <v>10816.2</v>
      </c>
      <c r="D121" s="30">
        <v>10816.2</v>
      </c>
    </row>
    <row r="122" spans="1:8" ht="90" x14ac:dyDescent="0.25">
      <c r="A122" s="8" t="s">
        <v>170</v>
      </c>
      <c r="B122" s="14" t="s">
        <v>171</v>
      </c>
      <c r="C122" s="30">
        <v>272.10000000000002</v>
      </c>
      <c r="D122" s="30">
        <v>272.10000000000002</v>
      </c>
    </row>
    <row r="123" spans="1:8" ht="75" x14ac:dyDescent="0.25">
      <c r="A123" s="8" t="s">
        <v>172</v>
      </c>
      <c r="B123" s="14" t="s">
        <v>192</v>
      </c>
      <c r="C123" s="30">
        <v>4789</v>
      </c>
      <c r="D123" s="30">
        <v>4457.6000000000004</v>
      </c>
    </row>
    <row r="124" spans="1:8" x14ac:dyDescent="0.25">
      <c r="A124" s="4" t="s">
        <v>173</v>
      </c>
      <c r="B124" s="5" t="s">
        <v>174</v>
      </c>
      <c r="C124" s="6">
        <f>C126+C125+C127</f>
        <v>25734.84</v>
      </c>
      <c r="D124" s="6">
        <f>D126+D125+D127</f>
        <v>19777.93</v>
      </c>
    </row>
    <row r="125" spans="1:8" ht="73.5" customHeight="1" x14ac:dyDescent="0.25">
      <c r="A125" s="8" t="s">
        <v>175</v>
      </c>
      <c r="B125" s="10" t="s">
        <v>176</v>
      </c>
      <c r="C125" s="30">
        <v>6268.34</v>
      </c>
      <c r="D125" s="30">
        <v>311.43</v>
      </c>
      <c r="G125">
        <v>6268.34</v>
      </c>
      <c r="H125">
        <v>311.43</v>
      </c>
    </row>
    <row r="126" spans="1:8" ht="75" x14ac:dyDescent="0.25">
      <c r="A126" s="12" t="s">
        <v>177</v>
      </c>
      <c r="B126" s="10" t="s">
        <v>178</v>
      </c>
      <c r="C126" s="30">
        <v>18252</v>
      </c>
      <c r="D126" s="30">
        <v>18252</v>
      </c>
    </row>
    <row r="127" spans="1:8" ht="30" x14ac:dyDescent="0.25">
      <c r="A127" s="18" t="s">
        <v>179</v>
      </c>
      <c r="B127" s="19" t="s">
        <v>180</v>
      </c>
      <c r="C127" s="30">
        <v>1214.5</v>
      </c>
      <c r="D127" s="30">
        <v>1214.5</v>
      </c>
    </row>
    <row r="128" spans="1:8" ht="29.25" customHeight="1" x14ac:dyDescent="0.25">
      <c r="A128" s="4" t="s">
        <v>181</v>
      </c>
      <c r="B128" s="5" t="s">
        <v>182</v>
      </c>
      <c r="C128" s="21">
        <f>C129</f>
        <v>389616.6</v>
      </c>
      <c r="D128" s="21">
        <f>D129</f>
        <v>190000.9</v>
      </c>
    </row>
    <row r="129" spans="1:8" ht="30" x14ac:dyDescent="0.25">
      <c r="A129" s="8" t="s">
        <v>203</v>
      </c>
      <c r="B129" s="14" t="s">
        <v>182</v>
      </c>
      <c r="C129" s="30">
        <v>389616.6</v>
      </c>
      <c r="D129" s="36">
        <v>190000.9</v>
      </c>
      <c r="G129">
        <v>389616.6</v>
      </c>
      <c r="H129">
        <v>190000.9</v>
      </c>
    </row>
    <row r="130" spans="1:8" ht="42.75" hidden="1" x14ac:dyDescent="0.25">
      <c r="A130" s="22" t="s">
        <v>183</v>
      </c>
      <c r="B130" s="23" t="s">
        <v>184</v>
      </c>
      <c r="C130" s="6">
        <f>C131</f>
        <v>0</v>
      </c>
    </row>
    <row r="131" spans="1:8" ht="45" hidden="1" x14ac:dyDescent="0.25">
      <c r="A131" s="8" t="s">
        <v>185</v>
      </c>
      <c r="B131" s="14" t="s">
        <v>186</v>
      </c>
      <c r="C131" s="30"/>
    </row>
    <row r="132" spans="1:8" x14ac:dyDescent="0.25">
      <c r="E132">
        <f>E89+E87+E86</f>
        <v>-3.5839999999999997E-2</v>
      </c>
      <c r="F132">
        <f>F87+F89</f>
        <v>-7.2199999999999973E-3</v>
      </c>
    </row>
    <row r="135" spans="1:8" x14ac:dyDescent="0.25">
      <c r="B135" s="24"/>
      <c r="H135" s="35"/>
    </row>
    <row r="136" spans="1:8" x14ac:dyDescent="0.25">
      <c r="B136" s="24"/>
      <c r="H136" s="35"/>
    </row>
    <row r="137" spans="1:8" x14ac:dyDescent="0.25">
      <c r="B137" s="24"/>
      <c r="H137" s="35"/>
    </row>
    <row r="138" spans="1:8" x14ac:dyDescent="0.25">
      <c r="B138" s="24"/>
      <c r="H138" s="35"/>
    </row>
    <row r="139" spans="1:8" x14ac:dyDescent="0.25">
      <c r="B139" s="24"/>
      <c r="H139" s="35"/>
    </row>
    <row r="140" spans="1:8" x14ac:dyDescent="0.25">
      <c r="B140" s="24"/>
      <c r="H140" s="35"/>
    </row>
    <row r="141" spans="1:8" x14ac:dyDescent="0.25">
      <c r="B141" s="24"/>
      <c r="H141" s="35"/>
    </row>
    <row r="142" spans="1:8" x14ac:dyDescent="0.25">
      <c r="B142" s="24"/>
    </row>
    <row r="143" spans="1:8" x14ac:dyDescent="0.25">
      <c r="B143" s="24"/>
    </row>
    <row r="144" spans="1:8" x14ac:dyDescent="0.25">
      <c r="B144" s="24"/>
    </row>
    <row r="145" spans="2:2" x14ac:dyDescent="0.25">
      <c r="B145" s="24"/>
    </row>
    <row r="146" spans="2:2" x14ac:dyDescent="0.25">
      <c r="B146" s="24"/>
    </row>
    <row r="147" spans="2:2" x14ac:dyDescent="0.25">
      <c r="B147" s="24"/>
    </row>
    <row r="148" spans="2:2" x14ac:dyDescent="0.25">
      <c r="B148" s="24"/>
    </row>
    <row r="149" spans="2:2" x14ac:dyDescent="0.25">
      <c r="B149" s="24"/>
    </row>
    <row r="150" spans="2:2" x14ac:dyDescent="0.25">
      <c r="B150" s="24"/>
    </row>
    <row r="151" spans="2:2" x14ac:dyDescent="0.25">
      <c r="B151" s="24"/>
    </row>
    <row r="152" spans="2:2" x14ac:dyDescent="0.25">
      <c r="B152" s="24"/>
    </row>
    <row r="153" spans="2:2" x14ac:dyDescent="0.25">
      <c r="B153" s="24"/>
    </row>
    <row r="154" spans="2:2" x14ac:dyDescent="0.25">
      <c r="B154" s="24"/>
    </row>
    <row r="155" spans="2:2" x14ac:dyDescent="0.25">
      <c r="B155" s="24"/>
    </row>
    <row r="156" spans="2:2" x14ac:dyDescent="0.25">
      <c r="B156" s="24"/>
    </row>
    <row r="157" spans="2:2" x14ac:dyDescent="0.25">
      <c r="B157" s="24"/>
    </row>
  </sheetData>
  <mergeCells count="14">
    <mergeCell ref="C16:D16"/>
    <mergeCell ref="A13:D13"/>
    <mergeCell ref="A14:D15"/>
    <mergeCell ref="B1:D1"/>
    <mergeCell ref="B2:D2"/>
    <mergeCell ref="B3:D3"/>
    <mergeCell ref="B4:D4"/>
    <mergeCell ref="B9:D9"/>
    <mergeCell ref="B10:D10"/>
    <mergeCell ref="B11:D11"/>
    <mergeCell ref="B5:D5"/>
    <mergeCell ref="B6:D6"/>
    <mergeCell ref="B7:D7"/>
    <mergeCell ref="B8:D8"/>
  </mergeCells>
  <printOptions horizontalCentered="1"/>
  <pageMargins left="1.1023622047244095" right="0.51181102362204722" top="0.55118110236220474" bottom="0.55118110236220474" header="0" footer="0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2023-12-14T08:25:27Z</dcterms:modified>
</cp:coreProperties>
</file>