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70" windowWidth="20115" windowHeight="724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4" i="1" l="1"/>
  <c r="K12" i="1" l="1"/>
  <c r="J5" i="1"/>
  <c r="J6" i="1"/>
  <c r="J7" i="1"/>
  <c r="J8" i="1"/>
  <c r="J9" i="1"/>
  <c r="J10" i="1"/>
  <c r="J11" i="1"/>
  <c r="J17" i="1" l="1"/>
  <c r="J16" i="1"/>
  <c r="H16" i="1"/>
  <c r="G17" i="1"/>
  <c r="G16" i="1"/>
  <c r="C18" i="1"/>
  <c r="I18" i="1"/>
  <c r="F18" i="1"/>
  <c r="D18" i="1"/>
  <c r="K18" i="1" l="1"/>
  <c r="E18" i="1"/>
  <c r="H18" i="1" s="1"/>
  <c r="J15" i="1"/>
  <c r="G15" i="1"/>
  <c r="J14" i="1" l="1"/>
  <c r="G14" i="1"/>
  <c r="J18" i="1" l="1"/>
  <c r="H11" i="1"/>
  <c r="K9" i="1"/>
  <c r="K10" i="1"/>
  <c r="K5" i="1" l="1"/>
  <c r="J12" i="1" l="1"/>
  <c r="K11" i="1"/>
  <c r="J13" i="1"/>
  <c r="H9" i="1" l="1"/>
  <c r="G13" i="1"/>
  <c r="K6" i="1" l="1"/>
  <c r="K7" i="1"/>
  <c r="K8" i="1"/>
  <c r="G12" i="1" l="1"/>
  <c r="G5" i="1"/>
  <c r="H5" i="1"/>
  <c r="G10" i="1" l="1"/>
  <c r="G11" i="1" l="1"/>
  <c r="H8" i="1" l="1"/>
  <c r="H7" i="1"/>
  <c r="H6" i="1"/>
  <c r="H10" i="1" l="1"/>
  <c r="G9" i="1"/>
  <c r="G8" i="1"/>
  <c r="G7" i="1" l="1"/>
  <c r="G6" i="1"/>
  <c r="G18" i="1" l="1"/>
</calcChain>
</file>

<file path=xl/sharedStrings.xml><?xml version="1.0" encoding="utf-8"?>
<sst xmlns="http://schemas.openxmlformats.org/spreadsheetml/2006/main" count="36" uniqueCount="36">
  <si>
    <t>№№ пп</t>
  </si>
  <si>
    <t>Наименование программы</t>
  </si>
  <si>
    <t>1.</t>
  </si>
  <si>
    <t>2.</t>
  </si>
  <si>
    <t>3.</t>
  </si>
  <si>
    <t>4.</t>
  </si>
  <si>
    <t>5.</t>
  </si>
  <si>
    <t>6.</t>
  </si>
  <si>
    <t>Итого</t>
  </si>
  <si>
    <t>7.</t>
  </si>
  <si>
    <t>Отклонение исполнения от квартальных назначений</t>
  </si>
  <si>
    <t>% исполнения к кассовому плану</t>
  </si>
  <si>
    <t>тыс.руб.</t>
  </si>
  <si>
    <t>8.</t>
  </si>
  <si>
    <t>% исполнения к предыдущему году</t>
  </si>
  <si>
    <t>Муниципальная программа муниципального образования "Красногвардейский район" "Управление муниципальными финансами"</t>
  </si>
  <si>
    <t>Муниципальная программа муниципального образования "Красногвардейский район" "Социальная поддержка граждан"</t>
  </si>
  <si>
    <t>Муниципальная программа муниципального образования "Красногвардейский район" "Комплексное развитие  территории  МО "Красногвардейский район"</t>
  </si>
  <si>
    <t xml:space="preserve">Муниципальная программа муниципального образования "Красногвардейский район" "Развитие культуры" </t>
  </si>
  <si>
    <t>Муниципальная программа муниципального образования "Красногвардейский район" "Развитие образования"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</si>
  <si>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</si>
  <si>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</si>
  <si>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>Муниципальная программа МО "Красногвардейский район" Патриотическое воспитание граждан Красногвардейского района"</t>
  </si>
  <si>
    <t>Муниципальная программа "Обеспечение межнационального и межонфессионального мира и согласия, гармонизации межнациональных (межэтнических) отношений на территории МО "Красногвардейский район"</t>
  </si>
  <si>
    <t>Муниципальная программа "Профилактика правонарушений и укрепление общественного порядка и общественной безопасности"</t>
  </si>
  <si>
    <t>Утвержденный бюджет на 2025 г.</t>
  </si>
  <si>
    <t>Уточненный бюджет на 2025 г.</t>
  </si>
  <si>
    <t>Кассовый план на 01.04.2025 г.</t>
  </si>
  <si>
    <t>Исполнено на 01.04.2025 г.</t>
  </si>
  <si>
    <t>Исполнение на 01.04.2024 г.</t>
  </si>
  <si>
    <t>Отклонение 2025 г. от 2024 г.</t>
  </si>
  <si>
    <t>Отчет об исполнении муниципальных  программ муниципального образования "Красногвардейский район"  с распределением бюджетных ассигнований на 01.04.2025 г.</t>
  </si>
  <si>
    <t xml:space="preserve">Муниципальная программа муниципального образования "Красногвардейский район" "Обеспечение жильем молодых семей" </t>
  </si>
  <si>
    <t>Муниципальная программа"Реализация мероприятий, направленных на увеличение рождаемости, снижение смертности и укрепление общественного здоровья населения, проводимых на территории МО "Красногвардейский район"</t>
  </si>
  <si>
    <t>Муниципальная программа "Развитие и поддержка субъектов малого и  среднего предпринимательства, в том числе осуществляющих деятельность в сфере социального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 на 2024 - 2026 годы"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</si>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</sst>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10" fillId="0" borderId="0" xfId="0" applyFont="1" applyFill="1" applyAlignment="1">
      <alignment horizontal="right"/>
    </xf>
    <xf numFmtId="0" fontId="0" fillId="0" borderId="0" xfId="0" applyFill="1"/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164" fontId="3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shrinkToFit="1"/>
    </xf>
    <xf numFmtId="164" fontId="7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tabSelected="1" zoomScale="75" zoomScaleNormal="75" workbookViewId="0">
      <selection activeCell="A2" sqref="A2:K2"/>
    </sheetView>
  </sheetViews>
  <sheetFormatPr defaultRowHeight="15" x14ac:dyDescent="0.25"/>
  <cols>
    <col min="1" max="1" width="7.42578125" style="5" customWidth="1"/>
    <col min="2" max="2" width="52.28515625" style="5" customWidth="1"/>
    <col min="3" max="3" width="20.42578125" style="5" customWidth="1"/>
    <col min="4" max="4" width="18.85546875" style="5" customWidth="1"/>
    <col min="5" max="5" width="18.140625" style="5" customWidth="1"/>
    <col min="6" max="6" width="15.140625" style="5" customWidth="1"/>
    <col min="7" max="7" width="13.5703125" style="5" customWidth="1"/>
    <col min="8" max="8" width="12.42578125" style="5" customWidth="1"/>
    <col min="9" max="9" width="15.28515625" style="5" customWidth="1"/>
    <col min="10" max="10" width="12.28515625" style="5" customWidth="1"/>
    <col min="11" max="11" width="17.5703125" style="5" customWidth="1"/>
    <col min="12" max="16384" width="9.140625" style="5"/>
  </cols>
  <sheetData>
    <row r="1" spans="1:12" ht="18.75" x14ac:dyDescent="0.3">
      <c r="A1" s="1"/>
      <c r="B1" s="2"/>
      <c r="C1" s="2"/>
      <c r="D1" s="3"/>
      <c r="E1" s="3"/>
      <c r="F1" s="3"/>
      <c r="G1" s="4" t="s">
        <v>35</v>
      </c>
      <c r="H1" s="4"/>
      <c r="I1" s="4"/>
      <c r="J1" s="4"/>
      <c r="K1" s="4"/>
    </row>
    <row r="2" spans="1:12" ht="40.5" customHeight="1" x14ac:dyDescent="0.25">
      <c r="A2" s="6" t="s">
        <v>31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2" ht="15.75" customHeight="1" x14ac:dyDescent="0.25">
      <c r="A3" s="7"/>
      <c r="B3" s="7"/>
      <c r="C3" s="7"/>
      <c r="D3" s="8"/>
      <c r="E3" s="8"/>
      <c r="F3" s="8"/>
      <c r="G3" s="8"/>
      <c r="H3" s="9"/>
      <c r="I3" s="9"/>
      <c r="J3" s="9"/>
      <c r="K3" s="9" t="s">
        <v>12</v>
      </c>
    </row>
    <row r="4" spans="1:12" ht="78.75" x14ac:dyDescent="0.25">
      <c r="A4" s="10" t="s">
        <v>0</v>
      </c>
      <c r="B4" s="10" t="s">
        <v>1</v>
      </c>
      <c r="C4" s="11" t="s">
        <v>25</v>
      </c>
      <c r="D4" s="11" t="s">
        <v>26</v>
      </c>
      <c r="E4" s="11" t="s">
        <v>27</v>
      </c>
      <c r="F4" s="11" t="s">
        <v>28</v>
      </c>
      <c r="G4" s="11" t="s">
        <v>10</v>
      </c>
      <c r="H4" s="11" t="s">
        <v>11</v>
      </c>
      <c r="I4" s="11" t="s">
        <v>29</v>
      </c>
      <c r="J4" s="11" t="s">
        <v>30</v>
      </c>
      <c r="K4" s="12" t="s">
        <v>14</v>
      </c>
      <c r="L4" s="13"/>
    </row>
    <row r="5" spans="1:12" ht="65.25" customHeight="1" x14ac:dyDescent="0.25">
      <c r="A5" s="10" t="s">
        <v>2</v>
      </c>
      <c r="B5" s="11" t="s">
        <v>15</v>
      </c>
      <c r="C5" s="14">
        <v>16425.400000000001</v>
      </c>
      <c r="D5" s="14">
        <v>16425.400000000001</v>
      </c>
      <c r="E5" s="14">
        <v>4844.2110000000002</v>
      </c>
      <c r="F5" s="14">
        <v>4128.9301500000001</v>
      </c>
      <c r="G5" s="14">
        <f>E5-F5</f>
        <v>715.2808500000001</v>
      </c>
      <c r="H5" s="14">
        <f>F5/E5*100</f>
        <v>85.234316795862114</v>
      </c>
      <c r="I5" s="14">
        <v>11896.2</v>
      </c>
      <c r="J5" s="15">
        <f>F5-I5</f>
        <v>-7767.2698500000006</v>
      </c>
      <c r="K5" s="16">
        <f>F5/I5*100</f>
        <v>34.707975235789576</v>
      </c>
    </row>
    <row r="6" spans="1:12" ht="54" customHeight="1" x14ac:dyDescent="0.25">
      <c r="A6" s="10" t="s">
        <v>3</v>
      </c>
      <c r="B6" s="17" t="s">
        <v>18</v>
      </c>
      <c r="C6" s="14">
        <v>102504.2</v>
      </c>
      <c r="D6" s="14">
        <v>104812.95</v>
      </c>
      <c r="E6" s="14">
        <v>30668.05</v>
      </c>
      <c r="F6" s="14">
        <v>22872.421310000002</v>
      </c>
      <c r="G6" s="14">
        <f t="shared" ref="G6:G10" si="0">E6-F6</f>
        <v>7795.6286899999977</v>
      </c>
      <c r="H6" s="14">
        <f>F6/E6*100</f>
        <v>74.580618298196327</v>
      </c>
      <c r="I6" s="14">
        <v>20206.3</v>
      </c>
      <c r="J6" s="15">
        <f t="shared" ref="J6:J17" si="1">F6-I6</f>
        <v>2666.1213100000023</v>
      </c>
      <c r="K6" s="16">
        <f t="shared" ref="K6:K18" si="2">F6/I6*100</f>
        <v>113.19450522856734</v>
      </c>
    </row>
    <row r="7" spans="1:12" ht="45" x14ac:dyDescent="0.25">
      <c r="A7" s="10" t="s">
        <v>4</v>
      </c>
      <c r="B7" s="17" t="s">
        <v>19</v>
      </c>
      <c r="C7" s="14">
        <v>962817.4</v>
      </c>
      <c r="D7" s="14">
        <v>963967.51901000005</v>
      </c>
      <c r="E7" s="14">
        <v>266076.18138999998</v>
      </c>
      <c r="F7" s="14">
        <v>167012.02731999999</v>
      </c>
      <c r="G7" s="14">
        <f t="shared" si="0"/>
        <v>99064.15406999999</v>
      </c>
      <c r="H7" s="14">
        <f>F7/E7*100</f>
        <v>62.768499776085875</v>
      </c>
      <c r="I7" s="14">
        <v>122917.6</v>
      </c>
      <c r="J7" s="15">
        <f t="shared" si="1"/>
        <v>44094.427319999988</v>
      </c>
      <c r="K7" s="16">
        <f t="shared" si="2"/>
        <v>135.87316000312404</v>
      </c>
    </row>
    <row r="8" spans="1:12" ht="45" x14ac:dyDescent="0.25">
      <c r="A8" s="10" t="s">
        <v>5</v>
      </c>
      <c r="B8" s="17" t="s">
        <v>16</v>
      </c>
      <c r="C8" s="14">
        <v>7063.9</v>
      </c>
      <c r="D8" s="14">
        <v>7013.9</v>
      </c>
      <c r="E8" s="14">
        <v>1622</v>
      </c>
      <c r="F8" s="14">
        <v>1611.97118</v>
      </c>
      <c r="G8" s="14">
        <f t="shared" si="0"/>
        <v>10.028819999999996</v>
      </c>
      <c r="H8" s="14">
        <f>F8/E8*100</f>
        <v>99.381700369913688</v>
      </c>
      <c r="I8" s="14">
        <v>1273.2</v>
      </c>
      <c r="J8" s="15">
        <f t="shared" si="1"/>
        <v>338.77117999999996</v>
      </c>
      <c r="K8" s="16">
        <f t="shared" si="2"/>
        <v>126.60785265472825</v>
      </c>
    </row>
    <row r="9" spans="1:12" ht="72.75" customHeight="1" x14ac:dyDescent="0.25">
      <c r="A9" s="10" t="s">
        <v>6</v>
      </c>
      <c r="B9" s="17" t="s">
        <v>17</v>
      </c>
      <c r="C9" s="14">
        <v>457152.59</v>
      </c>
      <c r="D9" s="14">
        <v>457222.45882</v>
      </c>
      <c r="E9" s="14">
        <v>352893.33882</v>
      </c>
      <c r="F9" s="14">
        <v>259106.98</v>
      </c>
      <c r="G9" s="14">
        <f t="shared" si="0"/>
        <v>93786.358819999994</v>
      </c>
      <c r="H9" s="14">
        <f>F9/E9*100</f>
        <v>73.423596168292221</v>
      </c>
      <c r="I9" s="14">
        <v>287343.3</v>
      </c>
      <c r="J9" s="15">
        <f t="shared" si="1"/>
        <v>-28236.319999999978</v>
      </c>
      <c r="K9" s="16">
        <f>F9/I9*100</f>
        <v>90.173315333957689</v>
      </c>
    </row>
    <row r="10" spans="1:12" ht="105" customHeight="1" x14ac:dyDescent="0.25">
      <c r="A10" s="10" t="s">
        <v>7</v>
      </c>
      <c r="B10" s="18" t="s">
        <v>20</v>
      </c>
      <c r="C10" s="14">
        <v>1180</v>
      </c>
      <c r="D10" s="14">
        <v>1180</v>
      </c>
      <c r="E10" s="14">
        <v>147.08000000000001</v>
      </c>
      <c r="F10" s="14">
        <v>131.64857000000001</v>
      </c>
      <c r="G10" s="14">
        <f t="shared" si="0"/>
        <v>15.431430000000006</v>
      </c>
      <c r="H10" s="14">
        <f t="shared" ref="H10:H18" si="3">F10/E10*100</f>
        <v>89.50813842806636</v>
      </c>
      <c r="I10" s="14">
        <v>57.343980000000002</v>
      </c>
      <c r="J10" s="15">
        <f t="shared" si="1"/>
        <v>74.304590000000005</v>
      </c>
      <c r="K10" s="16">
        <f>F10/I10*100</f>
        <v>229.57696692835063</v>
      </c>
    </row>
    <row r="11" spans="1:12" ht="75" x14ac:dyDescent="0.25">
      <c r="A11" s="10" t="s">
        <v>9</v>
      </c>
      <c r="B11" s="18" t="s">
        <v>21</v>
      </c>
      <c r="C11" s="14">
        <v>313</v>
      </c>
      <c r="D11" s="14">
        <v>313</v>
      </c>
      <c r="E11" s="14">
        <v>78.25</v>
      </c>
      <c r="F11" s="14">
        <v>37.5</v>
      </c>
      <c r="G11" s="14">
        <f t="shared" ref="G11" si="4">E11-F11</f>
        <v>40.75</v>
      </c>
      <c r="H11" s="14">
        <f t="shared" si="3"/>
        <v>47.923322683706068</v>
      </c>
      <c r="I11" s="14">
        <v>65.75</v>
      </c>
      <c r="J11" s="15">
        <f t="shared" si="1"/>
        <v>-28.25</v>
      </c>
      <c r="K11" s="16">
        <f t="shared" si="2"/>
        <v>57.034220532319388</v>
      </c>
    </row>
    <row r="12" spans="1:12" ht="45" x14ac:dyDescent="0.25">
      <c r="A12" s="10" t="s">
        <v>13</v>
      </c>
      <c r="B12" s="18" t="s">
        <v>32</v>
      </c>
      <c r="C12" s="14">
        <v>3586.7</v>
      </c>
      <c r="D12" s="14">
        <v>3586.6963999999998</v>
      </c>
      <c r="E12" s="14">
        <v>0</v>
      </c>
      <c r="F12" s="14">
        <v>0</v>
      </c>
      <c r="G12" s="14">
        <f t="shared" ref="G12:G17" si="5">E12-F12</f>
        <v>0</v>
      </c>
      <c r="H12" s="14">
        <v>0</v>
      </c>
      <c r="I12" s="14">
        <v>0</v>
      </c>
      <c r="J12" s="15">
        <f>F12-I12</f>
        <v>0</v>
      </c>
      <c r="K12" s="16" t="e">
        <f t="shared" si="2"/>
        <v>#DIV/0!</v>
      </c>
    </row>
    <row r="13" spans="1:12" ht="84.75" customHeight="1" x14ac:dyDescent="0.25">
      <c r="A13" s="10">
        <v>9</v>
      </c>
      <c r="B13" s="19" t="s">
        <v>22</v>
      </c>
      <c r="C13" s="14">
        <v>40</v>
      </c>
      <c r="D13" s="14">
        <v>40</v>
      </c>
      <c r="E13" s="14">
        <v>0</v>
      </c>
      <c r="F13" s="14">
        <v>0</v>
      </c>
      <c r="G13" s="14">
        <f t="shared" si="5"/>
        <v>0</v>
      </c>
      <c r="H13" s="14">
        <v>0</v>
      </c>
      <c r="I13" s="14">
        <v>0</v>
      </c>
      <c r="J13" s="15">
        <f t="shared" si="1"/>
        <v>0</v>
      </c>
      <c r="K13" s="16">
        <v>0</v>
      </c>
    </row>
    <row r="14" spans="1:12" ht="84.75" customHeight="1" x14ac:dyDescent="0.25">
      <c r="A14" s="10">
        <v>10</v>
      </c>
      <c r="B14" s="19" t="s">
        <v>33</v>
      </c>
      <c r="C14" s="14">
        <v>63</v>
      </c>
      <c r="D14" s="14">
        <v>163</v>
      </c>
      <c r="E14" s="14">
        <f t="shared" ref="E14" si="6">D14</f>
        <v>163</v>
      </c>
      <c r="F14" s="14">
        <v>135</v>
      </c>
      <c r="G14" s="14">
        <f t="shared" si="5"/>
        <v>28</v>
      </c>
      <c r="H14" s="14">
        <v>0</v>
      </c>
      <c r="I14" s="14">
        <v>0</v>
      </c>
      <c r="J14" s="15">
        <f t="shared" si="1"/>
        <v>135</v>
      </c>
      <c r="K14" s="16">
        <v>0</v>
      </c>
    </row>
    <row r="15" spans="1:12" ht="90" customHeight="1" x14ac:dyDescent="0.25">
      <c r="A15" s="10">
        <v>11</v>
      </c>
      <c r="B15" s="19" t="s">
        <v>23</v>
      </c>
      <c r="C15" s="14">
        <v>70</v>
      </c>
      <c r="D15" s="14">
        <v>70</v>
      </c>
      <c r="E15" s="14">
        <v>0</v>
      </c>
      <c r="F15" s="14">
        <v>0</v>
      </c>
      <c r="G15" s="14">
        <f t="shared" si="5"/>
        <v>0</v>
      </c>
      <c r="H15" s="14">
        <v>0</v>
      </c>
      <c r="I15" s="14">
        <v>0</v>
      </c>
      <c r="J15" s="15">
        <f t="shared" si="1"/>
        <v>0</v>
      </c>
      <c r="K15" s="16">
        <v>0</v>
      </c>
    </row>
    <row r="16" spans="1:12" ht="90" customHeight="1" x14ac:dyDescent="0.25">
      <c r="A16" s="10">
        <v>12</v>
      </c>
      <c r="B16" s="19" t="s">
        <v>24</v>
      </c>
      <c r="C16" s="14">
        <v>21521</v>
      </c>
      <c r="D16" s="14">
        <v>21521</v>
      </c>
      <c r="E16" s="14">
        <v>3865.68</v>
      </c>
      <c r="F16" s="14">
        <v>3865.68</v>
      </c>
      <c r="G16" s="14">
        <f t="shared" si="5"/>
        <v>0</v>
      </c>
      <c r="H16" s="14">
        <f t="shared" si="3"/>
        <v>100</v>
      </c>
      <c r="I16" s="14">
        <v>4070.68</v>
      </c>
      <c r="J16" s="15">
        <f t="shared" si="1"/>
        <v>-205</v>
      </c>
      <c r="K16" s="16">
        <v>0</v>
      </c>
    </row>
    <row r="17" spans="1:11" ht="136.5" customHeight="1" x14ac:dyDescent="0.25">
      <c r="A17" s="10">
        <v>13</v>
      </c>
      <c r="B17" s="20" t="s">
        <v>34</v>
      </c>
      <c r="C17" s="14">
        <v>23</v>
      </c>
      <c r="D17" s="14">
        <v>23</v>
      </c>
      <c r="E17" s="14">
        <v>0</v>
      </c>
      <c r="F17" s="14">
        <v>0</v>
      </c>
      <c r="G17" s="14">
        <f t="shared" si="5"/>
        <v>0</v>
      </c>
      <c r="H17" s="14">
        <v>0</v>
      </c>
      <c r="I17" s="14">
        <v>0</v>
      </c>
      <c r="J17" s="15">
        <f t="shared" si="1"/>
        <v>0</v>
      </c>
      <c r="K17" s="16">
        <v>0</v>
      </c>
    </row>
    <row r="18" spans="1:11" ht="63.75" customHeight="1" x14ac:dyDescent="0.25">
      <c r="A18" s="10"/>
      <c r="B18" s="21" t="s">
        <v>8</v>
      </c>
      <c r="C18" s="22">
        <f>C5+C6+C7+C8+C9+C10+C11+C12+C13+C14+C15+C16+C17</f>
        <v>1572760.19</v>
      </c>
      <c r="D18" s="22">
        <f>D5+D6+D7+D8+D9+D10+D11+D12+D13+D14+D15+D16+D17</f>
        <v>1576338.92423</v>
      </c>
      <c r="E18" s="22">
        <f>E5+E6+E7+E8+E9+E10+E11+E12+E13+E14+E15+E16+E17</f>
        <v>660357.79120999994</v>
      </c>
      <c r="F18" s="22">
        <f>F5+F6+F7+F8+F9+F10+F11+F12+F13+F14+F15+F16+F17</f>
        <v>458902.15853000002</v>
      </c>
      <c r="G18" s="22">
        <f>G5+G6+G7+G8+G9+G10+G11+G12+G13+G14+G15+G16+G17</f>
        <v>201455.63267999998</v>
      </c>
      <c r="H18" s="22">
        <f t="shared" si="3"/>
        <v>69.492957399523561</v>
      </c>
      <c r="I18" s="22">
        <f>I5+I6+I7+I8+I9+I10+I11+I12+I13+I14+I15+I16+I17</f>
        <v>447830.37397999997</v>
      </c>
      <c r="J18" s="22">
        <f>F18-I18</f>
        <v>11071.78455000004</v>
      </c>
      <c r="K18" s="23">
        <f t="shared" si="2"/>
        <v>102.47231657192026</v>
      </c>
    </row>
    <row r="20" spans="1:11" ht="15.75" x14ac:dyDescent="0.25">
      <c r="F20" s="24"/>
    </row>
    <row r="25" spans="1:11" ht="15.75" x14ac:dyDescent="0.25">
      <c r="J25" s="16"/>
    </row>
  </sheetData>
  <mergeCells count="3">
    <mergeCell ref="A2:K2"/>
    <mergeCell ref="G1:K1"/>
    <mergeCell ref="B1:C1"/>
  </mergeCells>
  <pageMargins left="0" right="0" top="0.15748031496062992" bottom="0.15748031496062992" header="0" footer="0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2025-04-25T11:36:23Z</cp:lastPrinted>
  <dcterms:created xsi:type="dcterms:W3CDTF">2013-11-14T14:56:03Z</dcterms:created>
  <dcterms:modified xsi:type="dcterms:W3CDTF">2025-04-25T11:36:23Z</dcterms:modified>
</cp:coreProperties>
</file>