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600"/>
  </bookViews>
  <sheets>
    <sheet name="расход" sheetId="3" r:id="rId1"/>
    <sheet name="Лист1" sheetId="4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2" i="3" l="1"/>
  <c r="H52" i="3" l="1"/>
  <c r="M52" i="3" l="1"/>
  <c r="R52" i="3" l="1"/>
  <c r="M78" i="3" s="1"/>
  <c r="M79" i="3" s="1"/>
  <c r="M77" i="3" l="1"/>
  <c r="D52" i="3"/>
  <c r="L69" i="4" l="1"/>
  <c r="L72" i="4" s="1"/>
  <c r="Q46" i="4"/>
  <c r="N46" i="4"/>
  <c r="L46" i="4"/>
  <c r="G46" i="4"/>
  <c r="C46" i="4"/>
</calcChain>
</file>

<file path=xl/sharedStrings.xml><?xml version="1.0" encoding="utf-8"?>
<sst xmlns="http://schemas.openxmlformats.org/spreadsheetml/2006/main" count="138" uniqueCount="77">
  <si>
    <t>№</t>
  </si>
  <si>
    <t>дата</t>
  </si>
  <si>
    <t xml:space="preserve">Получатель </t>
  </si>
  <si>
    <t>№ договора</t>
  </si>
  <si>
    <t>Подтверждающие документы о расходовании распределенных денежных средств</t>
  </si>
  <si>
    <t xml:space="preserve">РЕЕСТР </t>
  </si>
  <si>
    <t>Цель расходования</t>
  </si>
  <si>
    <t>№ п/п</t>
  </si>
  <si>
    <t>дата п/п</t>
  </si>
  <si>
    <t>сумма п/п</t>
  </si>
  <si>
    <t>Распоряжение о распределении пожертвования</t>
  </si>
  <si>
    <t>всего</t>
  </si>
  <si>
    <t>сумма</t>
  </si>
  <si>
    <t>Наименование жертвователя</t>
  </si>
  <si>
    <t>Сумма договора</t>
  </si>
  <si>
    <t>Дата договора</t>
  </si>
  <si>
    <t>Дата поступления</t>
  </si>
  <si>
    <t xml:space="preserve">Сумма </t>
  </si>
  <si>
    <t>Начальник отдела доходов</t>
  </si>
  <si>
    <t>Исполнитель:</t>
  </si>
  <si>
    <t>поступлений и расходования средств от пожертвований, поступивших в бюджет МО "Красногвардейский район"</t>
  </si>
  <si>
    <t>Сумма по распоряжению</t>
  </si>
  <si>
    <t>С. В. Колосова</t>
  </si>
  <si>
    <t>Приложение №8</t>
  </si>
  <si>
    <t>(рублях)</t>
  </si>
  <si>
    <t>ООО "Юг-Строй-Сервис""</t>
  </si>
  <si>
    <t>Оплата за выполненные работы по капитальному ремонту СДК "Маяк"</t>
  </si>
  <si>
    <t>27.01.2023г.</t>
  </si>
  <si>
    <t>ООО Красногвардейский молочный завод</t>
  </si>
  <si>
    <t>ИП ГКФХ Мамхегова Н.М.</t>
  </si>
  <si>
    <t>ООО "Монолит"</t>
  </si>
  <si>
    <t>ИП Глава КФХ Хунагова Л.Ю.</t>
  </si>
  <si>
    <t>ООО "Бжедугхальский КНМ"</t>
  </si>
  <si>
    <t>ООО "Дорстройнеруд"</t>
  </si>
  <si>
    <t>ООО "ДИАС"</t>
  </si>
  <si>
    <t>184-р</t>
  </si>
  <si>
    <t>09.08.2023г.</t>
  </si>
  <si>
    <t xml:space="preserve">ОАО "Полиграф-Юг" </t>
  </si>
  <si>
    <t>Для изготовления книги "История Красногвардейского района"</t>
  </si>
  <si>
    <t>196-р</t>
  </si>
  <si>
    <t>22.08.2023г.</t>
  </si>
  <si>
    <t>ДОУ №27 "Насып"</t>
  </si>
  <si>
    <t>Приобритение материалов для капитального ремонта помещения</t>
  </si>
  <si>
    <t>Итого:</t>
  </si>
  <si>
    <t xml:space="preserve">                          Н.П. Бугаенко</t>
  </si>
  <si>
    <t>Итого приход</t>
  </si>
  <si>
    <t>Итого расход</t>
  </si>
  <si>
    <t>111-р</t>
  </si>
  <si>
    <t>22.04.2022г.</t>
  </si>
  <si>
    <t>123118   278611</t>
  </si>
  <si>
    <t>16.08.2023г. 23.10.2023г.</t>
  </si>
  <si>
    <t>23.08.23г.</t>
  </si>
  <si>
    <t>ООО "Р-СТРОЙ"</t>
  </si>
  <si>
    <t>ООО "Монтаж"</t>
  </si>
  <si>
    <t>строительство водопроводной сети в с. Красногвардейском</t>
  </si>
  <si>
    <t>ИП Панфилова э.А.</t>
  </si>
  <si>
    <t>авторский надзор за строительством водопроводной сети с. Красногвардейском</t>
  </si>
  <si>
    <t>ОСТАТОК НА 01.01.2024.</t>
  </si>
  <si>
    <t>ОСТАТОК НА 01.04.2024г.</t>
  </si>
  <si>
    <t>вернуло в 2023г. Образование</t>
  </si>
  <si>
    <t>Красногвардейский молочный з-д</t>
  </si>
  <si>
    <t>Сумма по распоряжению ( профинансировано)</t>
  </si>
  <si>
    <t>возвращен остаток</t>
  </si>
  <si>
    <t>ОСТАТОК НА 01.01.2025г.</t>
  </si>
  <si>
    <t>Акуменко А.В.</t>
  </si>
  <si>
    <t>кап. Стороительство ДДТ</t>
  </si>
  <si>
    <t>соглашение б/н от 13.01.2025</t>
  </si>
  <si>
    <t>разработка документации, строй контроль ДЮСШ</t>
  </si>
  <si>
    <t>конт. №0176300007323000070 от 26.01.2024</t>
  </si>
  <si>
    <t>561567</t>
  </si>
  <si>
    <t>575731</t>
  </si>
  <si>
    <t>545039 545027</t>
  </si>
  <si>
    <t>ОСТАТОК НА 01.01.2025.</t>
  </si>
  <si>
    <t xml:space="preserve">ООО "Росстройконтроль" </t>
  </si>
  <si>
    <t>Управление образования администрации МО "Красногвардейский район"</t>
  </si>
  <si>
    <t xml:space="preserve">стороительство водопроводной сети с. Красногвардейское, ул. Фестивальная 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</si>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</sst>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2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4" fontId="6" fillId="0" borderId="1" xfId="0" applyNumberFormat="1" applyFont="1" applyBorder="1"/>
    <xf numFmtId="0" fontId="10" fillId="0" borderId="1" xfId="0" applyFont="1" applyBorder="1" applyAlignment="1">
      <alignment horizontal="left"/>
    </xf>
    <xf numFmtId="2" fontId="8" fillId="2" borderId="2" xfId="0" applyNumberFormat="1" applyFont="1" applyFill="1" applyBorder="1"/>
    <xf numFmtId="0" fontId="6" fillId="0" borderId="2" xfId="0" applyFont="1" applyBorder="1"/>
    <xf numFmtId="14" fontId="6" fillId="0" borderId="2" xfId="0" applyNumberFormat="1" applyFont="1" applyBorder="1"/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8" fillId="0" borderId="1" xfId="0" applyFont="1" applyBorder="1"/>
    <xf numFmtId="165" fontId="6" fillId="0" borderId="2" xfId="0" applyNumberFormat="1" applyFont="1" applyBorder="1"/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6" fillId="0" borderId="0" xfId="0" applyNumberFormat="1" applyFont="1"/>
    <xf numFmtId="2" fontId="8" fillId="0" borderId="1" xfId="0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5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2" fontId="8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wrapText="1"/>
    </xf>
    <xf numFmtId="2" fontId="8" fillId="0" borderId="2" xfId="0" applyNumberFormat="1" applyFont="1" applyBorder="1"/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1" xfId="0" applyNumberFormat="1" applyFont="1" applyBorder="1"/>
    <xf numFmtId="0" fontId="10" fillId="0" borderId="1" xfId="0" applyFont="1" applyBorder="1"/>
    <xf numFmtId="0" fontId="5" fillId="0" borderId="0" xfId="0" applyFont="1"/>
    <xf numFmtId="2" fontId="8" fillId="0" borderId="0" xfId="0" applyNumberFormat="1" applyFont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5" fillId="0" borderId="2" xfId="0" applyFont="1" applyBorder="1"/>
    <xf numFmtId="0" fontId="5" fillId="0" borderId="6" xfId="0" applyFont="1" applyBorder="1" applyAlignment="1">
      <alignment wrapText="1"/>
    </xf>
    <xf numFmtId="2" fontId="6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/>
    </xf>
    <xf numFmtId="2" fontId="8" fillId="0" borderId="1" xfId="0" applyNumberFormat="1" applyFont="1" applyBorder="1"/>
    <xf numFmtId="2" fontId="6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/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Alignment="1">
      <alignment horizontal="left"/>
    </xf>
    <xf numFmtId="165" fontId="6" fillId="0" borderId="1" xfId="2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Fill="1" applyAlignment="1">
      <alignment horizontal="center"/>
    </xf>
    <xf numFmtId="0" fontId="6" fillId="0" borderId="2" xfId="0" applyFont="1" applyBorder="1" applyAlignment="1"/>
    <xf numFmtId="165" fontId="6" fillId="0" borderId="2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6" fillId="0" borderId="4" xfId="0" applyNumberFormat="1" applyFont="1" applyBorder="1"/>
    <xf numFmtId="2" fontId="5" fillId="0" borderId="1" xfId="2" applyNumberFormat="1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horizontal="center" wrapText="1"/>
    </xf>
    <xf numFmtId="14" fontId="6" fillId="0" borderId="2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14" fontId="10" fillId="0" borderId="2" xfId="0" applyNumberFormat="1" applyFont="1" applyBorder="1" applyAlignment="1">
      <alignment horizontal="center"/>
    </xf>
    <xf numFmtId="16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8" fillId="0" borderId="2" xfId="0" applyFont="1" applyFill="1" applyBorder="1"/>
    <xf numFmtId="0" fontId="6" fillId="0" borderId="2" xfId="0" applyFont="1" applyFill="1" applyBorder="1"/>
    <xf numFmtId="2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0" fontId="8" fillId="0" borderId="1" xfId="0" applyFont="1" applyFill="1" applyBorder="1"/>
    <xf numFmtId="0" fontId="5" fillId="0" borderId="0" xfId="0" applyFont="1" applyFill="1"/>
    <xf numFmtId="2" fontId="8" fillId="0" borderId="0" xfId="0" applyNumberFormat="1" applyFont="1" applyFill="1" applyAlignment="1">
      <alignment horizontal="center"/>
    </xf>
    <xf numFmtId="2" fontId="10" fillId="0" borderId="2" xfId="0" applyNumberFormat="1" applyFont="1" applyFill="1" applyBorder="1" applyAlignment="1">
      <alignment horizontal="center"/>
    </xf>
    <xf numFmtId="2" fontId="8" fillId="0" borderId="2" xfId="0" applyNumberFormat="1" applyFont="1" applyFill="1" applyBorder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6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/>
    <xf numFmtId="2" fontId="6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vertical="center"/>
    </xf>
    <xf numFmtId="2" fontId="6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13" fillId="0" borderId="1" xfId="0" applyFont="1" applyFill="1" applyBorder="1"/>
    <xf numFmtId="2" fontId="13" fillId="0" borderId="1" xfId="2" applyNumberFormat="1" applyFont="1" applyFill="1" applyBorder="1" applyAlignment="1">
      <alignment horizontal="center"/>
    </xf>
    <xf numFmtId="14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center"/>
    </xf>
    <xf numFmtId="0" fontId="13" fillId="0" borderId="2" xfId="0" applyFont="1" applyFill="1" applyBorder="1"/>
    <xf numFmtId="2" fontId="14" fillId="0" borderId="3" xfId="0" applyNumberFormat="1" applyFont="1" applyFill="1" applyBorder="1" applyAlignment="1">
      <alignment horizontal="center" vertical="center"/>
    </xf>
    <xf numFmtId="0" fontId="14" fillId="0" borderId="2" xfId="0" applyFont="1" applyFill="1" applyBorder="1"/>
    <xf numFmtId="2" fontId="14" fillId="0" borderId="3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14" fontId="14" fillId="0" borderId="2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1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wrapText="1"/>
    </xf>
    <xf numFmtId="2" fontId="14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2" fontId="6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6" fontId="5" fillId="0" borderId="1" xfId="2" applyNumberFormat="1" applyFont="1" applyFill="1" applyBorder="1" applyAlignment="1">
      <alignment horizontal="right"/>
    </xf>
    <xf numFmtId="2" fontId="5" fillId="0" borderId="1" xfId="0" applyNumberFormat="1" applyFont="1" applyFill="1" applyBorder="1"/>
    <xf numFmtId="2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2" fontId="13" fillId="0" borderId="1" xfId="2" applyNumberFormat="1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2" fontId="5" fillId="0" borderId="0" xfId="1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right"/>
    </xf>
  </cellXfs>
  <cellStyles count="3">
    <cellStyle name="Денежный" xfId="2" builtinId="4"/>
    <cellStyle name="Обычный" xfId="0" builtinId="0"/>
    <cellStyle name="Хороший" xfId="1" builtinId="2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tabSelected="1" topLeftCell="C1" zoomScale="49" zoomScaleNormal="49" workbookViewId="0">
      <selection activeCell="Q2" sqref="Q2"/>
    </sheetView>
  </sheetViews>
  <sheetFormatPr defaultRowHeight="16.5" x14ac:dyDescent="0.25"/>
  <cols>
    <col min="1" max="1" width="8.85546875" hidden="1" customWidth="1"/>
    <col min="2" max="2" width="4.140625" style="2" hidden="1" customWidth="1"/>
    <col min="3" max="3" width="24.7109375" style="155" customWidth="1"/>
    <col min="4" max="4" width="16.5703125" style="155" customWidth="1"/>
    <col min="5" max="5" width="15.5703125" style="155" hidden="1" customWidth="1"/>
    <col min="6" max="6" width="9.7109375" style="155" customWidth="1"/>
    <col min="7" max="7" width="16.28515625" style="155" customWidth="1"/>
    <col min="8" max="8" width="17.28515625" style="155" customWidth="1"/>
    <col min="9" max="9" width="0.28515625" style="155" hidden="1" customWidth="1"/>
    <col min="10" max="10" width="14.7109375" style="155" hidden="1" customWidth="1"/>
    <col min="11" max="11" width="33.5703125" style="155" customWidth="1"/>
    <col min="12" max="12" width="46.85546875" style="188" customWidth="1"/>
    <col min="13" max="13" width="0.28515625" style="155" customWidth="1"/>
    <col min="14" max="14" width="31.140625" style="155" customWidth="1"/>
    <col min="15" max="15" width="16.140625" style="156" customWidth="1"/>
    <col min="16" max="16" width="14.7109375" style="155" customWidth="1"/>
    <col min="17" max="17" width="15.28515625" style="155" customWidth="1"/>
    <col min="18" max="18" width="17.140625" style="157" customWidth="1"/>
    <col min="19" max="19" width="12.7109375" style="155" hidden="1" customWidth="1"/>
    <col min="20" max="20" width="24.140625" style="158" customWidth="1"/>
    <col min="21" max="21" width="8.85546875" style="1"/>
  </cols>
  <sheetData>
    <row r="1" spans="1:23" s="5" customFormat="1" ht="18.75" x14ac:dyDescent="0.3">
      <c r="B1" s="6"/>
      <c r="C1" s="76"/>
      <c r="D1" s="76"/>
      <c r="E1" s="76"/>
      <c r="F1" s="76"/>
      <c r="G1" s="76"/>
      <c r="H1" s="76"/>
      <c r="I1" s="76"/>
      <c r="J1" s="76"/>
      <c r="K1" s="76"/>
      <c r="L1" s="177"/>
      <c r="M1" s="76"/>
      <c r="N1" s="76"/>
      <c r="O1" s="111"/>
      <c r="P1" s="76"/>
      <c r="Q1" s="206" t="s">
        <v>76</v>
      </c>
      <c r="R1" s="206"/>
      <c r="S1" s="206"/>
      <c r="T1" s="76"/>
      <c r="U1" s="6"/>
    </row>
    <row r="2" spans="1:23" s="5" customFormat="1" ht="18" x14ac:dyDescent="0.35">
      <c r="B2" s="6"/>
      <c r="C2" s="76"/>
      <c r="D2" s="76"/>
      <c r="E2" s="76"/>
      <c r="F2" s="76"/>
      <c r="G2" s="76"/>
      <c r="H2" s="76"/>
      <c r="I2" s="76"/>
      <c r="J2" s="76"/>
      <c r="K2" s="76"/>
      <c r="L2" s="177"/>
      <c r="M2" s="76"/>
      <c r="N2" s="76"/>
      <c r="O2" s="111"/>
      <c r="P2" s="76"/>
      <c r="Q2" s="112"/>
      <c r="R2" s="112"/>
      <c r="S2" s="112"/>
      <c r="T2" s="76"/>
      <c r="U2" s="6"/>
    </row>
    <row r="3" spans="1:23" s="5" customFormat="1" ht="28.15" customHeight="1" x14ac:dyDescent="0.35">
      <c r="B3" s="6"/>
      <c r="C3" s="76"/>
      <c r="D3" s="76"/>
      <c r="E3" s="76"/>
      <c r="F3" s="76"/>
      <c r="G3" s="76"/>
      <c r="H3" s="76"/>
      <c r="I3" s="76"/>
      <c r="J3" s="76"/>
      <c r="K3" s="76"/>
      <c r="L3" s="177"/>
      <c r="M3" s="76"/>
      <c r="N3" s="76"/>
      <c r="O3" s="111"/>
      <c r="P3" s="76"/>
      <c r="Q3" s="112"/>
      <c r="R3" s="112"/>
      <c r="S3" s="112"/>
      <c r="T3" s="76"/>
      <c r="U3" s="6"/>
    </row>
    <row r="4" spans="1:23" s="5" customFormat="1" ht="18" x14ac:dyDescent="0.35">
      <c r="B4" s="6"/>
      <c r="C4" s="76"/>
      <c r="D4" s="76"/>
      <c r="E4" s="76"/>
      <c r="F4" s="76"/>
      <c r="G4" s="76"/>
      <c r="H4" s="76"/>
      <c r="I4" s="76"/>
      <c r="J4" s="76"/>
      <c r="K4" s="76"/>
      <c r="L4" s="177"/>
      <c r="M4" s="76"/>
      <c r="N4" s="76"/>
      <c r="O4" s="111"/>
      <c r="P4" s="76"/>
      <c r="Q4" s="111"/>
      <c r="R4" s="111"/>
      <c r="S4" s="76"/>
      <c r="T4" s="76"/>
      <c r="U4" s="6"/>
    </row>
    <row r="5" spans="1:23" s="5" customFormat="1" ht="27" customHeight="1" x14ac:dyDescent="0.3">
      <c r="B5" s="6"/>
      <c r="C5" s="211" t="s">
        <v>5</v>
      </c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76"/>
      <c r="T5" s="76"/>
      <c r="U5" s="6"/>
    </row>
    <row r="6" spans="1:23" s="5" customFormat="1" ht="30.6" customHeight="1" x14ac:dyDescent="0.3">
      <c r="B6" s="6"/>
      <c r="C6" s="212" t="s">
        <v>20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76"/>
      <c r="T6" s="76"/>
      <c r="U6" s="6"/>
    </row>
    <row r="7" spans="1:23" s="5" customFormat="1" ht="30.6" customHeight="1" x14ac:dyDescent="0.35">
      <c r="B7" s="6"/>
      <c r="C7" s="76"/>
      <c r="D7" s="113"/>
      <c r="E7" s="113"/>
      <c r="F7" s="113"/>
      <c r="G7" s="113"/>
      <c r="H7" s="113"/>
      <c r="I7" s="113"/>
      <c r="J7" s="113"/>
      <c r="K7" s="113"/>
      <c r="L7" s="178"/>
      <c r="M7" s="113"/>
      <c r="N7" s="113"/>
      <c r="O7" s="113"/>
      <c r="P7" s="113"/>
      <c r="Q7" s="113"/>
      <c r="R7" s="114" t="s">
        <v>24</v>
      </c>
      <c r="S7" s="76"/>
      <c r="T7" s="76"/>
      <c r="U7" s="6"/>
    </row>
    <row r="8" spans="1:23" s="5" customFormat="1" ht="64.150000000000006" customHeight="1" x14ac:dyDescent="0.3">
      <c r="A8" s="10"/>
      <c r="B8" s="207" t="s">
        <v>0</v>
      </c>
      <c r="C8" s="208" t="s">
        <v>13</v>
      </c>
      <c r="D8" s="208" t="s">
        <v>14</v>
      </c>
      <c r="E8" s="208" t="s">
        <v>15</v>
      </c>
      <c r="F8" s="209" t="s">
        <v>7</v>
      </c>
      <c r="G8" s="208" t="s">
        <v>16</v>
      </c>
      <c r="H8" s="208" t="s">
        <v>17</v>
      </c>
      <c r="I8" s="208" t="s">
        <v>10</v>
      </c>
      <c r="J8" s="208"/>
      <c r="K8" s="208"/>
      <c r="L8" s="208"/>
      <c r="M8" s="208"/>
      <c r="N8" s="208" t="s">
        <v>4</v>
      </c>
      <c r="O8" s="208"/>
      <c r="P8" s="208"/>
      <c r="Q8" s="208"/>
      <c r="R8" s="208"/>
      <c r="S8" s="115"/>
      <c r="T8" s="76"/>
      <c r="U8" s="6"/>
    </row>
    <row r="9" spans="1:23" s="5" customFormat="1" ht="34.15" customHeight="1" x14ac:dyDescent="0.3">
      <c r="A9" s="10"/>
      <c r="B9" s="207"/>
      <c r="C9" s="208"/>
      <c r="D9" s="208"/>
      <c r="E9" s="208"/>
      <c r="F9" s="209"/>
      <c r="G9" s="208"/>
      <c r="H9" s="208"/>
      <c r="I9" s="116" t="s">
        <v>0</v>
      </c>
      <c r="J9" s="116" t="s">
        <v>1</v>
      </c>
      <c r="K9" s="116" t="s">
        <v>2</v>
      </c>
      <c r="L9" s="116" t="s">
        <v>6</v>
      </c>
      <c r="M9" s="117" t="s">
        <v>61</v>
      </c>
      <c r="N9" s="117" t="s">
        <v>3</v>
      </c>
      <c r="O9" s="118" t="s">
        <v>12</v>
      </c>
      <c r="P9" s="119" t="s">
        <v>7</v>
      </c>
      <c r="Q9" s="119" t="s">
        <v>8</v>
      </c>
      <c r="R9" s="116" t="s">
        <v>9</v>
      </c>
      <c r="S9" s="115"/>
      <c r="T9" s="76"/>
      <c r="U9" s="6"/>
    </row>
    <row r="10" spans="1:23" s="6" customFormat="1" ht="58.15" customHeight="1" x14ac:dyDescent="0.3">
      <c r="B10" s="21"/>
      <c r="C10" s="200" t="s">
        <v>60</v>
      </c>
      <c r="D10" s="202">
        <v>1818000</v>
      </c>
      <c r="E10" s="203"/>
      <c r="F10" s="204">
        <v>1336</v>
      </c>
      <c r="G10" s="203">
        <v>45707</v>
      </c>
      <c r="H10" s="205">
        <v>1818000</v>
      </c>
      <c r="I10" s="166"/>
      <c r="J10" s="164"/>
      <c r="K10" s="195" t="s">
        <v>74</v>
      </c>
      <c r="L10" s="195" t="s">
        <v>65</v>
      </c>
      <c r="M10" s="194"/>
      <c r="N10" s="196" t="s">
        <v>66</v>
      </c>
      <c r="O10" s="197">
        <v>631000</v>
      </c>
      <c r="P10" s="198">
        <v>57532</v>
      </c>
      <c r="Q10" s="199">
        <v>45709</v>
      </c>
      <c r="R10" s="197">
        <v>631000</v>
      </c>
      <c r="S10" s="176"/>
      <c r="T10" s="170"/>
      <c r="U10" s="171"/>
      <c r="V10" s="171"/>
      <c r="W10" s="171"/>
    </row>
    <row r="11" spans="1:23" s="6" customFormat="1" ht="57.6" customHeight="1" x14ac:dyDescent="0.3">
      <c r="B11" s="21"/>
      <c r="C11" s="201" t="s">
        <v>64</v>
      </c>
      <c r="D11" s="202">
        <v>813000</v>
      </c>
      <c r="E11" s="203"/>
      <c r="F11" s="204">
        <v>119</v>
      </c>
      <c r="G11" s="203">
        <v>45700</v>
      </c>
      <c r="H11" s="205">
        <v>813000</v>
      </c>
      <c r="I11" s="166"/>
      <c r="J11" s="164"/>
      <c r="K11" s="195" t="s">
        <v>74</v>
      </c>
      <c r="L11" s="195" t="s">
        <v>67</v>
      </c>
      <c r="M11" s="194"/>
      <c r="N11" s="196" t="s">
        <v>66</v>
      </c>
      <c r="O11" s="197">
        <v>813000</v>
      </c>
      <c r="P11" s="198" t="s">
        <v>69</v>
      </c>
      <c r="Q11" s="199">
        <v>45702</v>
      </c>
      <c r="R11" s="197">
        <v>813000</v>
      </c>
      <c r="S11" s="176"/>
      <c r="T11" s="170"/>
      <c r="U11" s="171"/>
      <c r="V11" s="171"/>
      <c r="W11" s="171"/>
    </row>
    <row r="12" spans="1:23" s="6" customFormat="1" ht="61.9" customHeight="1" x14ac:dyDescent="0.3">
      <c r="B12" s="21"/>
      <c r="C12" s="172"/>
      <c r="D12" s="160"/>
      <c r="E12" s="161"/>
      <c r="F12" s="173"/>
      <c r="G12" s="174"/>
      <c r="H12" s="175"/>
      <c r="I12" s="166"/>
      <c r="J12" s="164"/>
      <c r="K12" s="195" t="s">
        <v>74</v>
      </c>
      <c r="L12" s="195" t="s">
        <v>67</v>
      </c>
      <c r="M12" s="194"/>
      <c r="N12" s="196" t="s">
        <v>66</v>
      </c>
      <c r="O12" s="197">
        <v>1187000</v>
      </c>
      <c r="P12" s="198" t="s">
        <v>70</v>
      </c>
      <c r="Q12" s="199">
        <v>45709</v>
      </c>
      <c r="R12" s="197">
        <v>1187000</v>
      </c>
      <c r="S12" s="176"/>
      <c r="T12" s="170"/>
      <c r="U12" s="171"/>
      <c r="V12" s="171"/>
      <c r="W12" s="171"/>
    </row>
    <row r="13" spans="1:23" s="6" customFormat="1" ht="57.6" customHeight="1" x14ac:dyDescent="0.3">
      <c r="B13" s="21"/>
      <c r="C13" s="172"/>
      <c r="D13" s="160"/>
      <c r="E13" s="161"/>
      <c r="F13" s="162"/>
      <c r="G13" s="161"/>
      <c r="H13" s="163"/>
      <c r="I13" s="166"/>
      <c r="J13" s="164"/>
      <c r="K13" s="195" t="s">
        <v>73</v>
      </c>
      <c r="L13" s="195" t="s">
        <v>75</v>
      </c>
      <c r="M13" s="194"/>
      <c r="N13" s="196" t="s">
        <v>68</v>
      </c>
      <c r="O13" s="197">
        <v>305320</v>
      </c>
      <c r="P13" s="198" t="s">
        <v>71</v>
      </c>
      <c r="Q13" s="199">
        <v>45698</v>
      </c>
      <c r="R13" s="197">
        <v>305320</v>
      </c>
      <c r="S13" s="176"/>
      <c r="T13" s="170"/>
      <c r="U13" s="171"/>
      <c r="V13" s="171"/>
      <c r="W13" s="171"/>
    </row>
    <row r="14" spans="1:23" s="6" customFormat="1" ht="43.15" hidden="1" customHeight="1" x14ac:dyDescent="0.35">
      <c r="B14" s="21"/>
      <c r="C14" s="172"/>
      <c r="D14" s="160"/>
      <c r="E14" s="161"/>
      <c r="F14" s="162"/>
      <c r="G14" s="161"/>
      <c r="H14" s="163"/>
      <c r="I14" s="166"/>
      <c r="J14" s="164"/>
      <c r="K14" s="159"/>
      <c r="L14" s="180"/>
      <c r="M14" s="165"/>
      <c r="N14" s="166"/>
      <c r="O14" s="167"/>
      <c r="P14" s="168"/>
      <c r="Q14" s="169"/>
      <c r="R14" s="193"/>
      <c r="S14" s="176"/>
      <c r="T14" s="170"/>
      <c r="U14" s="171"/>
      <c r="V14" s="171"/>
      <c r="W14" s="171"/>
    </row>
    <row r="15" spans="1:23" s="6" customFormat="1" ht="43.15" hidden="1" customHeight="1" x14ac:dyDescent="0.35">
      <c r="B15" s="21"/>
      <c r="C15" s="159"/>
      <c r="D15" s="160"/>
      <c r="E15" s="161"/>
      <c r="F15" s="173"/>
      <c r="G15" s="174"/>
      <c r="H15" s="163"/>
      <c r="I15" s="166"/>
      <c r="J15" s="164"/>
      <c r="K15" s="159"/>
      <c r="L15" s="180"/>
      <c r="M15" s="165"/>
      <c r="N15" s="166"/>
      <c r="O15" s="167"/>
      <c r="P15" s="168"/>
      <c r="Q15" s="169"/>
      <c r="R15" s="193"/>
      <c r="S15" s="176"/>
      <c r="T15" s="170"/>
      <c r="U15" s="171"/>
      <c r="V15" s="171"/>
      <c r="W15" s="171"/>
    </row>
    <row r="16" spans="1:23" s="6" customFormat="1" ht="43.15" hidden="1" customHeight="1" x14ac:dyDescent="0.35">
      <c r="B16" s="21"/>
      <c r="C16" s="172"/>
      <c r="D16" s="160"/>
      <c r="E16" s="161"/>
      <c r="F16" s="162"/>
      <c r="G16" s="161"/>
      <c r="H16" s="163"/>
      <c r="I16" s="166"/>
      <c r="J16" s="164"/>
      <c r="K16" s="159"/>
      <c r="L16" s="180"/>
      <c r="M16" s="165"/>
      <c r="N16" s="166"/>
      <c r="O16" s="167"/>
      <c r="P16" s="168"/>
      <c r="Q16" s="169"/>
      <c r="R16" s="193"/>
      <c r="S16" s="176"/>
      <c r="T16" s="170"/>
      <c r="U16" s="171"/>
      <c r="V16" s="171"/>
      <c r="W16" s="171"/>
    </row>
    <row r="17" spans="2:23" s="6" customFormat="1" ht="43.15" hidden="1" customHeight="1" x14ac:dyDescent="0.35">
      <c r="B17" s="21"/>
      <c r="C17" s="172"/>
      <c r="D17" s="160"/>
      <c r="E17" s="161"/>
      <c r="F17" s="162"/>
      <c r="G17" s="161"/>
      <c r="H17" s="163"/>
      <c r="I17" s="166"/>
      <c r="J17" s="164"/>
      <c r="K17" s="159"/>
      <c r="L17" s="180"/>
      <c r="M17" s="165"/>
      <c r="N17" s="166"/>
      <c r="O17" s="167"/>
      <c r="P17" s="168"/>
      <c r="Q17" s="169"/>
      <c r="R17" s="193"/>
      <c r="S17" s="176"/>
      <c r="T17" s="170"/>
      <c r="U17" s="171"/>
      <c r="V17" s="171"/>
      <c r="W17" s="171"/>
    </row>
    <row r="18" spans="2:23" s="6" customFormat="1" ht="43.15" hidden="1" customHeight="1" x14ac:dyDescent="0.35">
      <c r="B18" s="21"/>
      <c r="C18" s="172"/>
      <c r="D18" s="160"/>
      <c r="E18" s="161"/>
      <c r="F18" s="162"/>
      <c r="G18" s="161"/>
      <c r="H18" s="163"/>
      <c r="I18" s="166"/>
      <c r="J18" s="164"/>
      <c r="K18" s="159"/>
      <c r="L18" s="180"/>
      <c r="M18" s="165"/>
      <c r="N18" s="166"/>
      <c r="O18" s="167"/>
      <c r="P18" s="168"/>
      <c r="Q18" s="169"/>
      <c r="R18" s="193"/>
      <c r="S18" s="176"/>
      <c r="T18" s="170"/>
      <c r="U18" s="171"/>
      <c r="V18" s="171"/>
      <c r="W18" s="171"/>
    </row>
    <row r="19" spans="2:23" s="6" customFormat="1" ht="43.15" hidden="1" customHeight="1" x14ac:dyDescent="0.35">
      <c r="B19" s="21"/>
      <c r="C19" s="172"/>
      <c r="D19" s="160"/>
      <c r="E19" s="161"/>
      <c r="F19" s="162"/>
      <c r="G19" s="161"/>
      <c r="H19" s="163"/>
      <c r="I19" s="166"/>
      <c r="J19" s="164"/>
      <c r="K19" s="159"/>
      <c r="L19" s="180"/>
      <c r="M19" s="165"/>
      <c r="N19" s="166"/>
      <c r="O19" s="167"/>
      <c r="P19" s="168"/>
      <c r="Q19" s="169"/>
      <c r="R19" s="193"/>
      <c r="S19" s="176"/>
      <c r="T19" s="170"/>
      <c r="U19" s="171"/>
      <c r="V19" s="171"/>
      <c r="W19" s="171"/>
    </row>
    <row r="20" spans="2:23" s="6" customFormat="1" ht="43.15" hidden="1" customHeight="1" x14ac:dyDescent="0.35">
      <c r="B20" s="21"/>
      <c r="C20" s="172"/>
      <c r="D20" s="160"/>
      <c r="E20" s="161"/>
      <c r="F20" s="162"/>
      <c r="G20" s="161"/>
      <c r="H20" s="163"/>
      <c r="I20" s="166"/>
      <c r="J20" s="164"/>
      <c r="K20" s="159"/>
      <c r="L20" s="180"/>
      <c r="M20" s="165"/>
      <c r="N20" s="166"/>
      <c r="O20" s="167"/>
      <c r="P20" s="168"/>
      <c r="Q20" s="169"/>
      <c r="R20" s="193"/>
      <c r="S20" s="176"/>
      <c r="T20" s="170"/>
      <c r="U20" s="171"/>
      <c r="V20" s="171"/>
      <c r="W20" s="171"/>
    </row>
    <row r="21" spans="2:23" s="6" customFormat="1" ht="43.15" hidden="1" customHeight="1" x14ac:dyDescent="0.35">
      <c r="B21" s="21"/>
      <c r="C21" s="172"/>
      <c r="D21" s="160"/>
      <c r="E21" s="161"/>
      <c r="F21" s="162"/>
      <c r="G21" s="161"/>
      <c r="H21" s="163"/>
      <c r="I21" s="166"/>
      <c r="J21" s="164"/>
      <c r="K21" s="159"/>
      <c r="L21" s="180"/>
      <c r="M21" s="165"/>
      <c r="N21" s="166"/>
      <c r="O21" s="167"/>
      <c r="P21" s="168"/>
      <c r="Q21" s="169"/>
      <c r="R21" s="193"/>
      <c r="S21" s="176"/>
      <c r="T21" s="170"/>
      <c r="U21" s="171"/>
      <c r="V21" s="171"/>
      <c r="W21" s="171"/>
    </row>
    <row r="22" spans="2:23" s="6" customFormat="1" ht="39" hidden="1" customHeight="1" x14ac:dyDescent="0.35">
      <c r="B22" s="21"/>
      <c r="C22" s="172"/>
      <c r="D22" s="160"/>
      <c r="E22" s="161"/>
      <c r="F22" s="162"/>
      <c r="G22" s="161"/>
      <c r="H22" s="163"/>
      <c r="I22" s="166"/>
      <c r="J22" s="164"/>
      <c r="K22" s="159"/>
      <c r="L22" s="180"/>
      <c r="M22" s="165"/>
      <c r="N22" s="166"/>
      <c r="O22" s="167"/>
      <c r="P22" s="168"/>
      <c r="Q22" s="169"/>
      <c r="R22" s="193"/>
      <c r="S22" s="176"/>
      <c r="T22" s="170"/>
      <c r="U22" s="171"/>
      <c r="V22" s="171"/>
      <c r="W22" s="171"/>
    </row>
    <row r="23" spans="2:23" s="6" customFormat="1" ht="39" hidden="1" customHeight="1" x14ac:dyDescent="0.35">
      <c r="B23" s="21"/>
      <c r="C23" s="159"/>
      <c r="D23" s="160"/>
      <c r="E23" s="161"/>
      <c r="F23" s="173"/>
      <c r="G23" s="174"/>
      <c r="H23" s="163"/>
      <c r="I23" s="166"/>
      <c r="J23" s="164"/>
      <c r="K23" s="159"/>
      <c r="L23" s="180"/>
      <c r="M23" s="165"/>
      <c r="N23" s="166"/>
      <c r="O23" s="167"/>
      <c r="P23" s="168"/>
      <c r="Q23" s="169"/>
      <c r="R23" s="193"/>
      <c r="S23" s="176"/>
      <c r="T23" s="170"/>
      <c r="U23" s="171"/>
      <c r="V23" s="171"/>
      <c r="W23" s="171"/>
    </row>
    <row r="24" spans="2:23" s="6" customFormat="1" ht="39" hidden="1" customHeight="1" x14ac:dyDescent="0.35">
      <c r="B24" s="21"/>
      <c r="C24" s="159"/>
      <c r="D24" s="160"/>
      <c r="E24" s="161"/>
      <c r="F24" s="173"/>
      <c r="G24" s="174"/>
      <c r="H24" s="163"/>
      <c r="I24" s="166"/>
      <c r="J24" s="164"/>
      <c r="K24" s="159"/>
      <c r="L24" s="180"/>
      <c r="M24" s="165"/>
      <c r="N24" s="166"/>
      <c r="O24" s="167"/>
      <c r="P24" s="168"/>
      <c r="Q24" s="169"/>
      <c r="R24" s="193"/>
      <c r="S24" s="176"/>
      <c r="T24" s="170"/>
      <c r="U24" s="171"/>
      <c r="V24" s="171"/>
      <c r="W24" s="171"/>
    </row>
    <row r="25" spans="2:23" s="6" customFormat="1" ht="39" hidden="1" customHeight="1" x14ac:dyDescent="0.35">
      <c r="B25" s="21"/>
      <c r="C25" s="159"/>
      <c r="D25" s="160"/>
      <c r="E25" s="161"/>
      <c r="F25" s="173"/>
      <c r="G25" s="174"/>
      <c r="H25" s="163"/>
      <c r="I25" s="166"/>
      <c r="J25" s="164"/>
      <c r="K25" s="159"/>
      <c r="L25" s="180"/>
      <c r="M25" s="165"/>
      <c r="N25" s="166"/>
      <c r="O25" s="167"/>
      <c r="P25" s="168"/>
      <c r="Q25" s="169"/>
      <c r="R25" s="193"/>
      <c r="S25" s="176"/>
      <c r="T25" s="170"/>
      <c r="U25" s="171"/>
      <c r="V25" s="171"/>
      <c r="W25" s="171"/>
    </row>
    <row r="26" spans="2:23" s="6" customFormat="1" ht="39" hidden="1" customHeight="1" x14ac:dyDescent="0.35">
      <c r="B26" s="21"/>
      <c r="C26" s="159"/>
      <c r="D26" s="160"/>
      <c r="E26" s="161"/>
      <c r="F26" s="173"/>
      <c r="G26" s="174"/>
      <c r="H26" s="163"/>
      <c r="I26" s="166"/>
      <c r="J26" s="164"/>
      <c r="K26" s="159"/>
      <c r="L26" s="180"/>
      <c r="M26" s="165"/>
      <c r="N26" s="166"/>
      <c r="O26" s="167"/>
      <c r="P26" s="168"/>
      <c r="Q26" s="169"/>
      <c r="R26" s="193"/>
      <c r="S26" s="176"/>
      <c r="T26" s="170"/>
      <c r="U26" s="171"/>
      <c r="V26" s="171"/>
      <c r="W26" s="171"/>
    </row>
    <row r="27" spans="2:23" s="6" customFormat="1" ht="39" hidden="1" customHeight="1" x14ac:dyDescent="0.35">
      <c r="B27" s="21"/>
      <c r="C27" s="159"/>
      <c r="D27" s="160"/>
      <c r="E27" s="161"/>
      <c r="F27" s="173"/>
      <c r="G27" s="174"/>
      <c r="H27" s="163"/>
      <c r="I27" s="166"/>
      <c r="J27" s="164"/>
      <c r="K27" s="159"/>
      <c r="L27" s="180"/>
      <c r="M27" s="165"/>
      <c r="N27" s="166"/>
      <c r="O27" s="167"/>
      <c r="P27" s="168"/>
      <c r="Q27" s="169"/>
      <c r="R27" s="193"/>
      <c r="S27" s="176"/>
      <c r="T27" s="170"/>
      <c r="U27" s="171"/>
      <c r="V27" s="171"/>
      <c r="W27" s="171"/>
    </row>
    <row r="28" spans="2:23" s="6" customFormat="1" ht="39" hidden="1" customHeight="1" x14ac:dyDescent="0.35">
      <c r="B28" s="21"/>
      <c r="C28" s="159"/>
      <c r="D28" s="160"/>
      <c r="E28" s="161"/>
      <c r="F28" s="173"/>
      <c r="G28" s="174"/>
      <c r="H28" s="163"/>
      <c r="I28" s="166"/>
      <c r="J28" s="164"/>
      <c r="K28" s="159"/>
      <c r="L28" s="180"/>
      <c r="M28" s="165"/>
      <c r="N28" s="166"/>
      <c r="O28" s="167"/>
      <c r="P28" s="168"/>
      <c r="Q28" s="169"/>
      <c r="R28" s="193"/>
      <c r="S28" s="176"/>
      <c r="T28" s="170"/>
      <c r="U28" s="171"/>
      <c r="V28" s="171"/>
      <c r="W28" s="171"/>
    </row>
    <row r="29" spans="2:23" s="6" customFormat="1" ht="39" hidden="1" customHeight="1" x14ac:dyDescent="0.35">
      <c r="B29" s="21"/>
      <c r="C29" s="159"/>
      <c r="D29" s="160"/>
      <c r="E29" s="161"/>
      <c r="F29" s="173"/>
      <c r="G29" s="174"/>
      <c r="H29" s="163"/>
      <c r="I29" s="166"/>
      <c r="J29" s="164"/>
      <c r="K29" s="159"/>
      <c r="L29" s="180"/>
      <c r="M29" s="165"/>
      <c r="N29" s="166"/>
      <c r="O29" s="167"/>
      <c r="P29" s="168"/>
      <c r="Q29" s="169"/>
      <c r="R29" s="193"/>
      <c r="S29" s="176"/>
      <c r="T29" s="170"/>
      <c r="U29" s="171"/>
      <c r="V29" s="171"/>
      <c r="W29" s="171"/>
    </row>
    <row r="30" spans="2:23" s="6" customFormat="1" ht="39" hidden="1" customHeight="1" x14ac:dyDescent="0.35">
      <c r="B30" s="21"/>
      <c r="C30" s="159"/>
      <c r="D30" s="160"/>
      <c r="E30" s="161"/>
      <c r="F30" s="173"/>
      <c r="G30" s="174"/>
      <c r="H30" s="163"/>
      <c r="I30" s="166"/>
      <c r="J30" s="164"/>
      <c r="K30" s="159"/>
      <c r="L30" s="180"/>
      <c r="M30" s="165"/>
      <c r="N30" s="166"/>
      <c r="O30" s="167"/>
      <c r="P30" s="168"/>
      <c r="Q30" s="169"/>
      <c r="R30" s="193"/>
      <c r="S30" s="176"/>
      <c r="T30" s="170"/>
      <c r="U30" s="171"/>
      <c r="V30" s="171"/>
      <c r="W30" s="171"/>
    </row>
    <row r="31" spans="2:23" s="6" customFormat="1" ht="39" hidden="1" customHeight="1" x14ac:dyDescent="0.35">
      <c r="B31" s="21"/>
      <c r="C31" s="159"/>
      <c r="D31" s="160"/>
      <c r="E31" s="161"/>
      <c r="F31" s="173"/>
      <c r="G31" s="174"/>
      <c r="H31" s="163"/>
      <c r="I31" s="166"/>
      <c r="J31" s="164"/>
      <c r="K31" s="159"/>
      <c r="L31" s="180"/>
      <c r="M31" s="165"/>
      <c r="N31" s="166"/>
      <c r="O31" s="167"/>
      <c r="P31" s="168"/>
      <c r="Q31" s="169"/>
      <c r="R31" s="193"/>
      <c r="S31" s="176"/>
      <c r="T31" s="170"/>
      <c r="U31" s="171"/>
      <c r="V31" s="171"/>
      <c r="W31" s="171"/>
    </row>
    <row r="32" spans="2:23" s="6" customFormat="1" ht="39" hidden="1" customHeight="1" x14ac:dyDescent="0.35">
      <c r="B32" s="21"/>
      <c r="C32" s="159"/>
      <c r="D32" s="160"/>
      <c r="E32" s="161"/>
      <c r="F32" s="173"/>
      <c r="G32" s="174"/>
      <c r="H32" s="163"/>
      <c r="I32" s="166"/>
      <c r="J32" s="164"/>
      <c r="K32" s="159"/>
      <c r="L32" s="180"/>
      <c r="M32" s="165"/>
      <c r="N32" s="166"/>
      <c r="O32" s="167"/>
      <c r="P32" s="168"/>
      <c r="Q32" s="169"/>
      <c r="R32" s="193"/>
      <c r="S32" s="176"/>
      <c r="T32" s="170"/>
      <c r="U32" s="171"/>
      <c r="V32" s="171"/>
      <c r="W32" s="171"/>
    </row>
    <row r="33" spans="2:23" s="6" customFormat="1" ht="39" hidden="1" customHeight="1" x14ac:dyDescent="0.35">
      <c r="B33" s="21"/>
      <c r="C33" s="159"/>
      <c r="D33" s="160"/>
      <c r="E33" s="161"/>
      <c r="F33" s="173"/>
      <c r="G33" s="174"/>
      <c r="H33" s="163"/>
      <c r="I33" s="166"/>
      <c r="J33" s="164"/>
      <c r="K33" s="159"/>
      <c r="L33" s="180"/>
      <c r="M33" s="165"/>
      <c r="N33" s="166"/>
      <c r="O33" s="167"/>
      <c r="P33" s="168"/>
      <c r="Q33" s="169"/>
      <c r="R33" s="193"/>
      <c r="S33" s="176"/>
      <c r="T33" s="170"/>
      <c r="U33" s="171"/>
      <c r="V33" s="171"/>
      <c r="W33" s="171"/>
    </row>
    <row r="34" spans="2:23" s="6" customFormat="1" ht="39" hidden="1" customHeight="1" x14ac:dyDescent="0.35">
      <c r="B34" s="21"/>
      <c r="C34" s="159"/>
      <c r="D34" s="160"/>
      <c r="E34" s="161"/>
      <c r="F34" s="173"/>
      <c r="G34" s="174"/>
      <c r="H34" s="163"/>
      <c r="I34" s="166"/>
      <c r="J34" s="164"/>
      <c r="K34" s="159"/>
      <c r="L34" s="180"/>
      <c r="M34" s="165"/>
      <c r="N34" s="166"/>
      <c r="O34" s="167"/>
      <c r="P34" s="168"/>
      <c r="Q34" s="169"/>
      <c r="R34" s="193"/>
      <c r="S34" s="176"/>
      <c r="T34" s="170"/>
      <c r="U34" s="171"/>
      <c r="V34" s="171"/>
      <c r="W34" s="171"/>
    </row>
    <row r="35" spans="2:23" s="6" customFormat="1" ht="39" hidden="1" customHeight="1" x14ac:dyDescent="0.35">
      <c r="B35" s="21"/>
      <c r="C35" s="159"/>
      <c r="D35" s="160"/>
      <c r="E35" s="161"/>
      <c r="F35" s="173"/>
      <c r="G35" s="174"/>
      <c r="H35" s="163"/>
      <c r="I35" s="166"/>
      <c r="J35" s="164"/>
      <c r="K35" s="159"/>
      <c r="L35" s="180"/>
      <c r="M35" s="165"/>
      <c r="N35" s="166"/>
      <c r="O35" s="167"/>
      <c r="P35" s="168"/>
      <c r="Q35" s="169"/>
      <c r="R35" s="193"/>
      <c r="S35" s="176"/>
      <c r="T35" s="170"/>
      <c r="U35" s="171"/>
      <c r="V35" s="171"/>
      <c r="W35" s="171"/>
    </row>
    <row r="36" spans="2:23" s="6" customFormat="1" ht="39" hidden="1" customHeight="1" x14ac:dyDescent="0.35">
      <c r="B36" s="21"/>
      <c r="C36" s="159"/>
      <c r="D36" s="160"/>
      <c r="E36" s="161"/>
      <c r="F36" s="173"/>
      <c r="G36" s="174"/>
      <c r="H36" s="163"/>
      <c r="I36" s="166"/>
      <c r="J36" s="164"/>
      <c r="K36" s="159"/>
      <c r="L36" s="180"/>
      <c r="M36" s="165"/>
      <c r="N36" s="166"/>
      <c r="O36" s="167"/>
      <c r="P36" s="168"/>
      <c r="Q36" s="169"/>
      <c r="R36" s="193"/>
      <c r="S36" s="176"/>
      <c r="T36" s="170"/>
      <c r="U36" s="171"/>
      <c r="V36" s="171"/>
      <c r="W36" s="171"/>
    </row>
    <row r="37" spans="2:23" s="6" customFormat="1" ht="39" hidden="1" customHeight="1" x14ac:dyDescent="0.35">
      <c r="B37" s="21"/>
      <c r="C37" s="159"/>
      <c r="D37" s="160"/>
      <c r="E37" s="161"/>
      <c r="F37" s="173"/>
      <c r="G37" s="174"/>
      <c r="H37" s="163"/>
      <c r="I37" s="166"/>
      <c r="J37" s="164"/>
      <c r="K37" s="159"/>
      <c r="L37" s="180"/>
      <c r="M37" s="165"/>
      <c r="N37" s="166"/>
      <c r="O37" s="167"/>
      <c r="P37" s="168"/>
      <c r="Q37" s="169"/>
      <c r="R37" s="193"/>
      <c r="S37" s="176"/>
      <c r="T37" s="170"/>
      <c r="U37" s="171"/>
      <c r="V37" s="171"/>
      <c r="W37" s="171"/>
    </row>
    <row r="38" spans="2:23" s="6" customFormat="1" ht="39" hidden="1" customHeight="1" x14ac:dyDescent="0.35">
      <c r="B38" s="21"/>
      <c r="C38" s="159"/>
      <c r="D38" s="160"/>
      <c r="E38" s="161"/>
      <c r="F38" s="173"/>
      <c r="G38" s="174"/>
      <c r="H38" s="163"/>
      <c r="I38" s="166"/>
      <c r="J38" s="164"/>
      <c r="K38" s="159"/>
      <c r="L38" s="180"/>
      <c r="M38" s="165"/>
      <c r="N38" s="166"/>
      <c r="O38" s="167"/>
      <c r="P38" s="168"/>
      <c r="Q38" s="169"/>
      <c r="R38" s="193"/>
      <c r="S38" s="176"/>
      <c r="T38" s="170"/>
      <c r="U38" s="171"/>
      <c r="V38" s="171"/>
      <c r="W38" s="171"/>
    </row>
    <row r="39" spans="2:23" s="6" customFormat="1" ht="39" hidden="1" customHeight="1" x14ac:dyDescent="0.35">
      <c r="B39" s="21"/>
      <c r="C39" s="159"/>
      <c r="D39" s="160"/>
      <c r="E39" s="161"/>
      <c r="F39" s="173"/>
      <c r="G39" s="174"/>
      <c r="H39" s="163"/>
      <c r="I39" s="166"/>
      <c r="J39" s="164"/>
      <c r="K39" s="159"/>
      <c r="L39" s="180"/>
      <c r="M39" s="165"/>
      <c r="N39" s="166"/>
      <c r="O39" s="167"/>
      <c r="P39" s="168"/>
      <c r="Q39" s="169"/>
      <c r="R39" s="193"/>
      <c r="S39" s="176"/>
      <c r="T39" s="170"/>
      <c r="U39" s="171"/>
      <c r="V39" s="171"/>
      <c r="W39" s="171"/>
    </row>
    <row r="40" spans="2:23" s="6" customFormat="1" ht="39" hidden="1" customHeight="1" x14ac:dyDescent="0.35">
      <c r="B40" s="21"/>
      <c r="C40" s="159"/>
      <c r="D40" s="160"/>
      <c r="E40" s="161"/>
      <c r="F40" s="173"/>
      <c r="G40" s="174"/>
      <c r="H40" s="163"/>
      <c r="I40" s="166"/>
      <c r="J40" s="164"/>
      <c r="K40" s="159"/>
      <c r="L40" s="180"/>
      <c r="M40" s="165"/>
      <c r="N40" s="166"/>
      <c r="O40" s="167"/>
      <c r="P40" s="168"/>
      <c r="Q40" s="169"/>
      <c r="R40" s="193"/>
      <c r="S40" s="176"/>
      <c r="T40" s="170"/>
      <c r="U40" s="171"/>
      <c r="V40" s="171"/>
      <c r="W40" s="171"/>
    </row>
    <row r="41" spans="2:23" s="6" customFormat="1" ht="39" hidden="1" customHeight="1" x14ac:dyDescent="0.35">
      <c r="B41" s="21"/>
      <c r="C41" s="159"/>
      <c r="D41" s="160"/>
      <c r="E41" s="161"/>
      <c r="F41" s="173"/>
      <c r="G41" s="174"/>
      <c r="H41" s="163"/>
      <c r="I41" s="166"/>
      <c r="J41" s="164"/>
      <c r="K41" s="159"/>
      <c r="L41" s="180"/>
      <c r="M41" s="165"/>
      <c r="N41" s="166"/>
      <c r="O41" s="167"/>
      <c r="P41" s="168"/>
      <c r="Q41" s="169"/>
      <c r="R41" s="193"/>
      <c r="S41" s="176"/>
      <c r="T41" s="170"/>
      <c r="U41" s="171"/>
      <c r="V41" s="171"/>
      <c r="W41" s="171"/>
    </row>
    <row r="42" spans="2:23" s="6" customFormat="1" ht="39" hidden="1" customHeight="1" x14ac:dyDescent="0.35">
      <c r="B42" s="21"/>
      <c r="C42" s="159"/>
      <c r="D42" s="160"/>
      <c r="E42" s="161"/>
      <c r="F42" s="173"/>
      <c r="G42" s="174"/>
      <c r="H42" s="163"/>
      <c r="I42" s="166"/>
      <c r="J42" s="164"/>
      <c r="K42" s="159"/>
      <c r="L42" s="180"/>
      <c r="M42" s="165"/>
      <c r="N42" s="166"/>
      <c r="O42" s="167"/>
      <c r="P42" s="168"/>
      <c r="Q42" s="169"/>
      <c r="R42" s="193"/>
      <c r="S42" s="176"/>
      <c r="T42" s="170"/>
      <c r="U42" s="171"/>
      <c r="V42" s="171"/>
      <c r="W42" s="171"/>
    </row>
    <row r="43" spans="2:23" s="6" customFormat="1" ht="39" hidden="1" customHeight="1" x14ac:dyDescent="0.35">
      <c r="B43" s="21"/>
      <c r="C43" s="159"/>
      <c r="D43" s="160"/>
      <c r="E43" s="161"/>
      <c r="F43" s="173"/>
      <c r="G43" s="174"/>
      <c r="H43" s="163"/>
      <c r="I43" s="166"/>
      <c r="J43" s="164"/>
      <c r="K43" s="159"/>
      <c r="L43" s="180"/>
      <c r="M43" s="165"/>
      <c r="N43" s="166"/>
      <c r="O43" s="167"/>
      <c r="P43" s="168"/>
      <c r="Q43" s="169"/>
      <c r="R43" s="193"/>
      <c r="S43" s="176"/>
      <c r="T43" s="170"/>
      <c r="U43" s="171"/>
      <c r="V43" s="171"/>
      <c r="W43" s="171"/>
    </row>
    <row r="44" spans="2:23" s="6" customFormat="1" ht="39" hidden="1" customHeight="1" x14ac:dyDescent="0.35">
      <c r="B44" s="21"/>
      <c r="C44" s="159"/>
      <c r="D44" s="160"/>
      <c r="E44" s="161"/>
      <c r="F44" s="173"/>
      <c r="G44" s="174"/>
      <c r="H44" s="163"/>
      <c r="I44" s="166"/>
      <c r="J44" s="164"/>
      <c r="K44" s="159"/>
      <c r="L44" s="180"/>
      <c r="M44" s="165"/>
      <c r="N44" s="166"/>
      <c r="O44" s="167"/>
      <c r="P44" s="168"/>
      <c r="Q44" s="169"/>
      <c r="R44" s="193"/>
      <c r="S44" s="176"/>
      <c r="T44" s="170"/>
      <c r="U44" s="171"/>
      <c r="V44" s="171"/>
      <c r="W44" s="171"/>
    </row>
    <row r="45" spans="2:23" s="6" customFormat="1" ht="39" hidden="1" customHeight="1" x14ac:dyDescent="0.35">
      <c r="B45" s="21"/>
      <c r="C45" s="159"/>
      <c r="D45" s="160"/>
      <c r="E45" s="161"/>
      <c r="F45" s="173"/>
      <c r="G45" s="174"/>
      <c r="H45" s="163"/>
      <c r="I45" s="166"/>
      <c r="J45" s="164"/>
      <c r="K45" s="159"/>
      <c r="L45" s="180"/>
      <c r="M45" s="165"/>
      <c r="N45" s="166"/>
      <c r="O45" s="167"/>
      <c r="P45" s="168"/>
      <c r="Q45" s="169"/>
      <c r="R45" s="193"/>
      <c r="S45" s="176"/>
      <c r="T45" s="170"/>
      <c r="U45" s="171"/>
      <c r="V45" s="171"/>
      <c r="W45" s="171"/>
    </row>
    <row r="46" spans="2:23" s="6" customFormat="1" ht="39" hidden="1" customHeight="1" x14ac:dyDescent="0.35">
      <c r="B46" s="21"/>
      <c r="C46" s="159"/>
      <c r="D46" s="160"/>
      <c r="E46" s="161"/>
      <c r="F46" s="173"/>
      <c r="G46" s="174"/>
      <c r="H46" s="163"/>
      <c r="I46" s="166"/>
      <c r="J46" s="164"/>
      <c r="K46" s="159"/>
      <c r="L46" s="180"/>
      <c r="M46" s="165"/>
      <c r="N46" s="166"/>
      <c r="O46" s="167"/>
      <c r="P46" s="168"/>
      <c r="Q46" s="169"/>
      <c r="R46" s="193"/>
      <c r="S46" s="176"/>
      <c r="T46" s="170"/>
      <c r="U46" s="171"/>
      <c r="V46" s="171"/>
      <c r="W46" s="171"/>
    </row>
    <row r="47" spans="2:23" s="6" customFormat="1" ht="39" hidden="1" customHeight="1" x14ac:dyDescent="0.35">
      <c r="B47" s="21"/>
      <c r="C47" s="159"/>
      <c r="D47" s="160"/>
      <c r="E47" s="161"/>
      <c r="F47" s="173"/>
      <c r="G47" s="174"/>
      <c r="H47" s="163"/>
      <c r="I47" s="166"/>
      <c r="J47" s="164"/>
      <c r="K47" s="159"/>
      <c r="L47" s="180"/>
      <c r="M47" s="165"/>
      <c r="N47" s="166"/>
      <c r="O47" s="167"/>
      <c r="P47" s="168"/>
      <c r="Q47" s="169"/>
      <c r="R47" s="193"/>
      <c r="S47" s="176"/>
      <c r="T47" s="170"/>
      <c r="U47" s="171"/>
      <c r="V47" s="171"/>
      <c r="W47" s="171"/>
    </row>
    <row r="48" spans="2:23" s="6" customFormat="1" ht="39" hidden="1" customHeight="1" x14ac:dyDescent="0.35">
      <c r="B48" s="21"/>
      <c r="C48" s="159"/>
      <c r="D48" s="160"/>
      <c r="E48" s="161"/>
      <c r="F48" s="173"/>
      <c r="G48" s="174"/>
      <c r="H48" s="163"/>
      <c r="I48" s="166"/>
      <c r="J48" s="164"/>
      <c r="K48" s="159"/>
      <c r="L48" s="180"/>
      <c r="M48" s="165"/>
      <c r="N48" s="166"/>
      <c r="O48" s="167"/>
      <c r="P48" s="168"/>
      <c r="Q48" s="169"/>
      <c r="R48" s="193"/>
      <c r="S48" s="176"/>
      <c r="T48" s="170"/>
      <c r="U48" s="171"/>
      <c r="V48" s="171"/>
      <c r="W48" s="171"/>
    </row>
    <row r="49" spans="2:23" s="6" customFormat="1" ht="39" hidden="1" customHeight="1" x14ac:dyDescent="0.35">
      <c r="B49" s="21"/>
      <c r="C49" s="159"/>
      <c r="D49" s="160"/>
      <c r="E49" s="161"/>
      <c r="F49" s="173"/>
      <c r="G49" s="174"/>
      <c r="H49" s="163"/>
      <c r="I49" s="166"/>
      <c r="J49" s="164"/>
      <c r="K49" s="159"/>
      <c r="L49" s="180"/>
      <c r="M49" s="165"/>
      <c r="N49" s="166"/>
      <c r="O49" s="167"/>
      <c r="P49" s="168"/>
      <c r="Q49" s="169"/>
      <c r="R49" s="193"/>
      <c r="S49" s="176"/>
      <c r="T49" s="170"/>
      <c r="U49" s="171"/>
      <c r="V49" s="171"/>
      <c r="W49" s="171"/>
    </row>
    <row r="50" spans="2:23" s="6" customFormat="1" ht="39" hidden="1" customHeight="1" x14ac:dyDescent="0.35">
      <c r="B50" s="21"/>
      <c r="C50" s="159"/>
      <c r="D50" s="160"/>
      <c r="E50" s="161"/>
      <c r="F50" s="173"/>
      <c r="G50" s="174"/>
      <c r="H50" s="163"/>
      <c r="I50" s="166"/>
      <c r="J50" s="164"/>
      <c r="K50" s="159"/>
      <c r="L50" s="180"/>
      <c r="M50" s="165"/>
      <c r="N50" s="166"/>
      <c r="O50" s="167"/>
      <c r="P50" s="168"/>
      <c r="Q50" s="169"/>
      <c r="R50" s="193"/>
      <c r="S50" s="176"/>
      <c r="T50" s="170"/>
      <c r="U50" s="171"/>
      <c r="V50" s="171"/>
      <c r="W50" s="171"/>
    </row>
    <row r="51" spans="2:23" s="6" customFormat="1" ht="39" hidden="1" customHeight="1" x14ac:dyDescent="0.35">
      <c r="B51" s="21"/>
      <c r="C51" s="159"/>
      <c r="D51" s="160"/>
      <c r="E51" s="161"/>
      <c r="F51" s="173"/>
      <c r="G51" s="174"/>
      <c r="H51" s="163"/>
      <c r="I51" s="166"/>
      <c r="J51" s="164"/>
      <c r="K51" s="159"/>
      <c r="L51" s="180"/>
      <c r="M51" s="165"/>
      <c r="N51" s="166"/>
      <c r="O51" s="167"/>
      <c r="P51" s="168"/>
      <c r="Q51" s="169"/>
      <c r="R51" s="193"/>
      <c r="S51" s="176"/>
      <c r="T51" s="170"/>
      <c r="U51" s="171"/>
      <c r="V51" s="171"/>
      <c r="W51" s="171"/>
    </row>
    <row r="52" spans="2:23" s="6" customFormat="1" ht="19.149999999999999" customHeight="1" x14ac:dyDescent="0.35">
      <c r="B52" s="21"/>
      <c r="C52" s="119" t="s">
        <v>43</v>
      </c>
      <c r="D52" s="189">
        <f>D10+D11+D12+D22</f>
        <v>2631000</v>
      </c>
      <c r="E52" s="126"/>
      <c r="F52" s="127"/>
      <c r="G52" s="127"/>
      <c r="H52" s="128">
        <f>H10+H11+H12+H13+H14+H15+H16+H17+H18+H19+H20</f>
        <v>2631000</v>
      </c>
      <c r="I52" s="129"/>
      <c r="J52" s="115"/>
      <c r="K52" s="119" t="s">
        <v>43</v>
      </c>
      <c r="L52" s="181"/>
      <c r="M52" s="190">
        <f>SUM(M10:M51)</f>
        <v>0</v>
      </c>
      <c r="N52" s="119"/>
      <c r="O52" s="191">
        <f>O10+O11+O12+O13</f>
        <v>2936320</v>
      </c>
      <c r="P52" s="118"/>
      <c r="Q52" s="118"/>
      <c r="R52" s="192">
        <f>SUM(R10:R51)</f>
        <v>2936320</v>
      </c>
      <c r="S52" s="125"/>
      <c r="T52" s="76"/>
    </row>
    <row r="53" spans="2:23" s="6" customFormat="1" ht="1.9" hidden="1" customHeight="1" x14ac:dyDescent="0.35">
      <c r="B53" s="7"/>
      <c r="C53" s="130"/>
      <c r="D53" s="111"/>
      <c r="E53" s="111"/>
      <c r="F53" s="111"/>
      <c r="G53" s="111"/>
      <c r="H53" s="131"/>
      <c r="I53" s="120"/>
      <c r="J53" s="121"/>
      <c r="K53" s="121"/>
      <c r="L53" s="182"/>
      <c r="M53" s="132"/>
      <c r="N53" s="121"/>
      <c r="O53" s="123"/>
      <c r="P53" s="121"/>
      <c r="Q53" s="121"/>
      <c r="R53" s="122"/>
      <c r="S53" s="133"/>
      <c r="T53" s="76"/>
    </row>
    <row r="54" spans="2:23" s="6" customFormat="1" ht="15.6" hidden="1" customHeight="1" x14ac:dyDescent="0.35">
      <c r="B54" s="7"/>
      <c r="C54" s="134"/>
      <c r="D54" s="135"/>
      <c r="E54" s="135"/>
      <c r="F54" s="135"/>
      <c r="G54" s="135"/>
      <c r="H54" s="61"/>
      <c r="I54" s="120"/>
      <c r="J54" s="121"/>
      <c r="K54" s="121"/>
      <c r="L54" s="182"/>
      <c r="M54" s="125"/>
      <c r="N54" s="121"/>
      <c r="O54" s="136"/>
      <c r="P54" s="121"/>
      <c r="Q54" s="121"/>
      <c r="R54" s="137"/>
      <c r="S54" s="125">
        <v>2000</v>
      </c>
      <c r="T54" s="76"/>
    </row>
    <row r="55" spans="2:23" s="6" customFormat="1" ht="18" hidden="1" x14ac:dyDescent="0.35">
      <c r="C55" s="76"/>
      <c r="D55" s="76"/>
      <c r="E55" s="76"/>
      <c r="F55" s="76"/>
      <c r="G55" s="76"/>
      <c r="H55" s="76"/>
      <c r="I55" s="120"/>
      <c r="J55" s="121"/>
      <c r="K55" s="138"/>
      <c r="L55" s="183"/>
      <c r="M55" s="125"/>
      <c r="N55" s="121"/>
      <c r="O55" s="136"/>
      <c r="P55" s="121"/>
      <c r="Q55" s="121"/>
      <c r="R55" s="137"/>
      <c r="S55" s="125">
        <v>2000</v>
      </c>
      <c r="T55" s="76"/>
    </row>
    <row r="56" spans="2:23" s="6" customFormat="1" ht="18" hidden="1" x14ac:dyDescent="0.35">
      <c r="C56" s="76"/>
      <c r="D56" s="76"/>
      <c r="E56" s="76"/>
      <c r="F56" s="76"/>
      <c r="G56" s="76"/>
      <c r="H56" s="76"/>
      <c r="I56" s="120"/>
      <c r="J56" s="121"/>
      <c r="K56" s="139"/>
      <c r="L56" s="183"/>
      <c r="M56" s="125"/>
      <c r="N56" s="121"/>
      <c r="O56" s="123"/>
      <c r="P56" s="124"/>
      <c r="Q56" s="124"/>
      <c r="R56" s="122"/>
      <c r="S56" s="125"/>
      <c r="T56" s="76"/>
    </row>
    <row r="57" spans="2:23" s="6" customFormat="1" ht="18" hidden="1" x14ac:dyDescent="0.35">
      <c r="C57" s="76"/>
      <c r="D57" s="76"/>
      <c r="E57" s="76"/>
      <c r="F57" s="76"/>
      <c r="G57" s="76"/>
      <c r="H57" s="76"/>
      <c r="I57" s="120"/>
      <c r="J57" s="121"/>
      <c r="K57" s="140"/>
      <c r="L57" s="183"/>
      <c r="M57" s="132"/>
      <c r="N57" s="121"/>
      <c r="O57" s="136"/>
      <c r="P57" s="121"/>
      <c r="Q57" s="121"/>
      <c r="R57" s="137"/>
      <c r="S57" s="125"/>
      <c r="T57" s="76"/>
    </row>
    <row r="58" spans="2:23" s="6" customFormat="1" ht="18" hidden="1" x14ac:dyDescent="0.35">
      <c r="C58" s="76"/>
      <c r="D58" s="76"/>
      <c r="E58" s="76"/>
      <c r="F58" s="76"/>
      <c r="G58" s="76"/>
      <c r="H58" s="76"/>
      <c r="I58" s="120"/>
      <c r="J58" s="121"/>
      <c r="K58" s="138"/>
      <c r="L58" s="182"/>
      <c r="M58" s="125"/>
      <c r="N58" s="121"/>
      <c r="O58" s="136"/>
      <c r="P58" s="121"/>
      <c r="Q58" s="121"/>
      <c r="R58" s="137"/>
      <c r="S58" s="125">
        <v>0</v>
      </c>
      <c r="T58" s="76"/>
    </row>
    <row r="59" spans="2:23" s="6" customFormat="1" ht="18" hidden="1" x14ac:dyDescent="0.35">
      <c r="C59" s="76"/>
      <c r="D59" s="76"/>
      <c r="E59" s="76"/>
      <c r="F59" s="76"/>
      <c r="G59" s="76"/>
      <c r="H59" s="76"/>
      <c r="I59" s="120"/>
      <c r="J59" s="121"/>
      <c r="K59" s="138"/>
      <c r="L59" s="183"/>
      <c r="M59" s="125"/>
      <c r="N59" s="121"/>
      <c r="O59" s="136"/>
      <c r="P59" s="121"/>
      <c r="Q59" s="121"/>
      <c r="R59" s="137"/>
      <c r="S59" s="125">
        <v>0</v>
      </c>
      <c r="T59" s="76"/>
    </row>
    <row r="60" spans="2:23" s="6" customFormat="1" ht="18" hidden="1" x14ac:dyDescent="0.35">
      <c r="C60" s="76"/>
      <c r="D60" s="76"/>
      <c r="E60" s="76"/>
      <c r="F60" s="76"/>
      <c r="G60" s="76"/>
      <c r="H60" s="76"/>
      <c r="I60" s="120"/>
      <c r="J60" s="121"/>
      <c r="K60" s="139"/>
      <c r="L60" s="183"/>
      <c r="M60" s="125"/>
      <c r="N60" s="121"/>
      <c r="O60" s="123"/>
      <c r="P60" s="124"/>
      <c r="Q60" s="124"/>
      <c r="R60" s="122"/>
      <c r="S60" s="125"/>
      <c r="T60" s="76"/>
    </row>
    <row r="61" spans="2:23" s="6" customFormat="1" ht="18" hidden="1" x14ac:dyDescent="0.35">
      <c r="C61" s="76"/>
      <c r="D61" s="76"/>
      <c r="E61" s="76"/>
      <c r="F61" s="76"/>
      <c r="G61" s="76"/>
      <c r="H61" s="76"/>
      <c r="I61" s="120"/>
      <c r="J61" s="121"/>
      <c r="K61" s="138"/>
      <c r="L61" s="183"/>
      <c r="M61" s="125"/>
      <c r="N61" s="121"/>
      <c r="O61" s="136"/>
      <c r="P61" s="121"/>
      <c r="Q61" s="121"/>
      <c r="R61" s="137"/>
      <c r="S61" s="125"/>
      <c r="T61" s="76"/>
    </row>
    <row r="62" spans="2:23" s="6" customFormat="1" ht="18" hidden="1" x14ac:dyDescent="0.35">
      <c r="C62" s="76"/>
      <c r="D62" s="76"/>
      <c r="E62" s="76"/>
      <c r="F62" s="76"/>
      <c r="G62" s="76"/>
      <c r="H62" s="76"/>
      <c r="I62" s="120"/>
      <c r="J62" s="121"/>
      <c r="K62" s="138"/>
      <c r="L62" s="183"/>
      <c r="M62" s="125"/>
      <c r="N62" s="121"/>
      <c r="O62" s="136"/>
      <c r="P62" s="121"/>
      <c r="Q62" s="121"/>
      <c r="R62" s="137"/>
      <c r="S62" s="125"/>
      <c r="T62" s="76"/>
    </row>
    <row r="63" spans="2:23" s="6" customFormat="1" ht="0.6" hidden="1" customHeight="1" x14ac:dyDescent="0.35">
      <c r="C63" s="76"/>
      <c r="D63" s="76"/>
      <c r="E63" s="76"/>
      <c r="F63" s="76"/>
      <c r="G63" s="76"/>
      <c r="H63" s="76"/>
      <c r="I63" s="120"/>
      <c r="J63" s="121"/>
      <c r="K63" s="138"/>
      <c r="L63" s="183"/>
      <c r="M63" s="132"/>
      <c r="N63" s="121"/>
      <c r="O63" s="136"/>
      <c r="P63" s="121"/>
      <c r="Q63" s="121"/>
      <c r="R63" s="137"/>
      <c r="S63" s="125"/>
      <c r="T63" s="76"/>
    </row>
    <row r="64" spans="2:23" s="6" customFormat="1" ht="18" hidden="1" x14ac:dyDescent="0.35">
      <c r="C64" s="76"/>
      <c r="D64" s="76"/>
      <c r="E64" s="76"/>
      <c r="F64" s="76"/>
      <c r="G64" s="76"/>
      <c r="H64" s="76"/>
      <c r="I64" s="120"/>
      <c r="J64" s="121"/>
      <c r="K64" s="138"/>
      <c r="L64" s="182"/>
      <c r="M64" s="125"/>
      <c r="N64" s="121"/>
      <c r="O64" s="136"/>
      <c r="P64" s="121"/>
      <c r="Q64" s="121"/>
      <c r="R64" s="137"/>
      <c r="S64" s="125">
        <v>0</v>
      </c>
      <c r="T64" s="76"/>
    </row>
    <row r="65" spans="3:20" s="6" customFormat="1" ht="0.6" hidden="1" customHeight="1" x14ac:dyDescent="0.35">
      <c r="C65" s="76"/>
      <c r="D65" s="76"/>
      <c r="E65" s="76"/>
      <c r="F65" s="76"/>
      <c r="G65" s="76"/>
      <c r="H65" s="76"/>
      <c r="I65" s="120"/>
      <c r="J65" s="121"/>
      <c r="K65" s="138"/>
      <c r="L65" s="183"/>
      <c r="M65" s="125"/>
      <c r="N65" s="121"/>
      <c r="O65" s="136"/>
      <c r="P65" s="121"/>
      <c r="Q65" s="121"/>
      <c r="R65" s="137"/>
      <c r="S65" s="125">
        <v>0</v>
      </c>
      <c r="T65" s="76"/>
    </row>
    <row r="66" spans="3:20" s="6" customFormat="1" ht="18" hidden="1" x14ac:dyDescent="0.35">
      <c r="C66" s="76"/>
      <c r="D66" s="76"/>
      <c r="E66" s="76"/>
      <c r="F66" s="76"/>
      <c r="G66" s="76"/>
      <c r="H66" s="76"/>
      <c r="I66" s="120"/>
      <c r="J66" s="121"/>
      <c r="K66" s="119"/>
      <c r="L66" s="183"/>
      <c r="M66" s="133"/>
      <c r="N66" s="121"/>
      <c r="O66" s="141"/>
      <c r="P66" s="124"/>
      <c r="Q66" s="124"/>
      <c r="R66" s="122"/>
      <c r="S66" s="133"/>
      <c r="T66" s="76"/>
    </row>
    <row r="67" spans="3:20" s="6" customFormat="1" ht="18" hidden="1" x14ac:dyDescent="0.35">
      <c r="C67" s="76"/>
      <c r="D67" s="76"/>
      <c r="E67" s="76"/>
      <c r="F67" s="76"/>
      <c r="G67" s="76"/>
      <c r="H67" s="76"/>
      <c r="I67" s="120"/>
      <c r="J67" s="121"/>
      <c r="K67" s="119"/>
      <c r="L67" s="183"/>
      <c r="M67" s="133"/>
      <c r="N67" s="121"/>
      <c r="O67" s="141"/>
      <c r="P67" s="121"/>
      <c r="Q67" s="121"/>
      <c r="R67" s="142"/>
      <c r="S67" s="133"/>
      <c r="T67" s="76"/>
    </row>
    <row r="68" spans="3:20" s="6" customFormat="1" ht="18" hidden="1" x14ac:dyDescent="0.35">
      <c r="C68" s="76"/>
      <c r="D68" s="76"/>
      <c r="E68" s="76"/>
      <c r="F68" s="76"/>
      <c r="G68" s="76"/>
      <c r="H68" s="76"/>
      <c r="I68" s="120"/>
      <c r="J68" s="121"/>
      <c r="K68" s="119"/>
      <c r="L68" s="183"/>
      <c r="M68" s="132"/>
      <c r="N68" s="121"/>
      <c r="O68" s="123"/>
      <c r="P68" s="121"/>
      <c r="Q68" s="121"/>
      <c r="R68" s="122"/>
      <c r="S68" s="133"/>
      <c r="T68" s="76"/>
    </row>
    <row r="69" spans="3:20" s="6" customFormat="1" ht="18" hidden="1" x14ac:dyDescent="0.35">
      <c r="C69" s="76"/>
      <c r="D69" s="76"/>
      <c r="E69" s="76"/>
      <c r="F69" s="76"/>
      <c r="G69" s="76"/>
      <c r="H69" s="76"/>
      <c r="I69" s="129"/>
      <c r="J69" s="115"/>
      <c r="K69" s="119"/>
      <c r="L69" s="179"/>
      <c r="M69" s="143"/>
      <c r="N69" s="115"/>
      <c r="O69" s="144"/>
      <c r="P69" s="115"/>
      <c r="Q69" s="115"/>
      <c r="R69" s="145"/>
      <c r="S69" s="143">
        <v>0</v>
      </c>
      <c r="T69" s="76"/>
    </row>
    <row r="70" spans="3:20" s="6" customFormat="1" ht="18" hidden="1" x14ac:dyDescent="0.35">
      <c r="C70" s="76"/>
      <c r="D70" s="76"/>
      <c r="E70" s="76"/>
      <c r="F70" s="76"/>
      <c r="G70" s="76"/>
      <c r="H70" s="76"/>
      <c r="I70" s="120" t="s">
        <v>11</v>
      </c>
      <c r="J70" s="121"/>
      <c r="K70" s="119"/>
      <c r="L70" s="183"/>
      <c r="M70" s="125">
        <v>2000</v>
      </c>
      <c r="N70" s="121"/>
      <c r="O70" s="136"/>
      <c r="P70" s="121"/>
      <c r="Q70" s="121"/>
      <c r="R70" s="137">
        <v>2000</v>
      </c>
      <c r="S70" s="125">
        <v>0</v>
      </c>
      <c r="T70" s="76"/>
    </row>
    <row r="71" spans="3:20" s="6" customFormat="1" ht="18" hidden="1" x14ac:dyDescent="0.35">
      <c r="C71" s="76"/>
      <c r="D71" s="76"/>
      <c r="E71" s="76"/>
      <c r="F71" s="76"/>
      <c r="G71" s="76"/>
      <c r="H71" s="76"/>
      <c r="I71" s="120"/>
      <c r="J71" s="121"/>
      <c r="K71" s="119"/>
      <c r="L71" s="183"/>
      <c r="M71" s="133"/>
      <c r="N71" s="121"/>
      <c r="O71" s="141"/>
      <c r="P71" s="121"/>
      <c r="Q71" s="121"/>
      <c r="R71" s="142"/>
      <c r="S71" s="133"/>
      <c r="T71" s="76"/>
    </row>
    <row r="72" spans="3:20" s="6" customFormat="1" ht="4.9000000000000004" hidden="1" customHeight="1" x14ac:dyDescent="0.35">
      <c r="C72" s="76"/>
      <c r="D72" s="76"/>
      <c r="E72" s="76"/>
      <c r="F72" s="76"/>
      <c r="G72" s="76"/>
      <c r="H72" s="76"/>
      <c r="I72" s="129"/>
      <c r="J72" s="115"/>
      <c r="K72" s="119"/>
      <c r="L72" s="181"/>
      <c r="M72" s="146"/>
      <c r="N72" s="115"/>
      <c r="O72" s="147"/>
      <c r="P72" s="115"/>
      <c r="Q72" s="115"/>
      <c r="R72" s="148"/>
      <c r="S72" s="146"/>
      <c r="T72" s="76"/>
    </row>
    <row r="73" spans="3:20" s="6" customFormat="1" ht="18" x14ac:dyDescent="0.35">
      <c r="C73" s="76"/>
      <c r="D73" s="76"/>
      <c r="E73" s="76"/>
      <c r="F73" s="76"/>
      <c r="G73" s="76"/>
      <c r="H73" s="76"/>
      <c r="I73" s="76"/>
      <c r="J73" s="76"/>
      <c r="K73" s="76"/>
      <c r="L73" s="177"/>
      <c r="M73" s="149"/>
      <c r="N73" s="76"/>
      <c r="O73" s="111"/>
      <c r="P73" s="76"/>
      <c r="Q73" s="76"/>
      <c r="R73" s="150"/>
      <c r="S73" s="76"/>
      <c r="T73" s="76"/>
    </row>
    <row r="74" spans="3:20" s="6" customFormat="1" ht="18" x14ac:dyDescent="0.35">
      <c r="C74" s="76"/>
      <c r="D74" s="76"/>
      <c r="E74" s="76"/>
      <c r="F74" s="76"/>
      <c r="G74" s="76"/>
      <c r="H74" s="76"/>
      <c r="I74" s="76"/>
      <c r="J74" s="76"/>
      <c r="K74" s="76"/>
      <c r="L74" s="184"/>
      <c r="M74" s="135"/>
      <c r="N74" s="76"/>
      <c r="O74" s="131"/>
      <c r="P74" s="76"/>
      <c r="Q74" s="76"/>
      <c r="R74" s="151"/>
      <c r="S74" s="131"/>
      <c r="T74" s="76"/>
    </row>
    <row r="75" spans="3:20" s="6" customFormat="1" ht="18.75" x14ac:dyDescent="0.3">
      <c r="C75" s="76"/>
      <c r="D75" s="76"/>
      <c r="E75" s="76"/>
      <c r="F75" s="76"/>
      <c r="G75" s="76"/>
      <c r="H75" s="76"/>
      <c r="I75" s="76"/>
      <c r="J75" s="76"/>
      <c r="K75" s="76"/>
      <c r="L75" s="185" t="s">
        <v>72</v>
      </c>
      <c r="M75" s="215">
        <v>583880.17000000004</v>
      </c>
      <c r="N75" s="215"/>
      <c r="O75" s="111"/>
      <c r="P75" s="76"/>
      <c r="Q75" s="76"/>
      <c r="R75" s="150"/>
      <c r="S75" s="76"/>
      <c r="T75" s="76"/>
    </row>
    <row r="76" spans="3:20" s="6" customFormat="1" ht="18.75" x14ac:dyDescent="0.3">
      <c r="C76" s="76"/>
      <c r="D76" s="76"/>
      <c r="E76" s="76"/>
      <c r="F76" s="76"/>
      <c r="G76" s="76"/>
      <c r="H76" s="76"/>
      <c r="I76" s="76"/>
      <c r="J76" s="76"/>
      <c r="K76" s="76"/>
      <c r="L76" s="185" t="s">
        <v>62</v>
      </c>
      <c r="M76" s="215">
        <v>0</v>
      </c>
      <c r="N76" s="215"/>
      <c r="O76" s="111"/>
      <c r="P76" s="76"/>
      <c r="Q76" s="76"/>
      <c r="R76" s="150"/>
      <c r="S76" s="76"/>
      <c r="T76" s="76"/>
    </row>
    <row r="77" spans="3:20" s="6" customFormat="1" ht="18.75" x14ac:dyDescent="0.3">
      <c r="C77" s="76"/>
      <c r="D77" s="76"/>
      <c r="E77" s="76"/>
      <c r="F77" s="76"/>
      <c r="G77" s="76"/>
      <c r="H77" s="76"/>
      <c r="I77" s="76"/>
      <c r="J77" s="76"/>
      <c r="K77" s="76"/>
      <c r="L77" s="186" t="s">
        <v>45</v>
      </c>
      <c r="M77" s="216">
        <f>H52</f>
        <v>2631000</v>
      </c>
      <c r="N77" s="216"/>
      <c r="O77" s="111"/>
      <c r="P77" s="76"/>
      <c r="Q77" s="76"/>
      <c r="R77" s="152"/>
      <c r="S77" s="76"/>
      <c r="T77" s="149"/>
    </row>
    <row r="78" spans="3:20" s="6" customFormat="1" ht="18.75" x14ac:dyDescent="0.3">
      <c r="C78" s="76"/>
      <c r="D78" s="76"/>
      <c r="E78" s="76"/>
      <c r="F78" s="76"/>
      <c r="G78" s="76"/>
      <c r="H78" s="76"/>
      <c r="I78" s="76"/>
      <c r="J78" s="76"/>
      <c r="K78" s="114"/>
      <c r="L78" s="185" t="s">
        <v>46</v>
      </c>
      <c r="M78" s="216">
        <f>R52</f>
        <v>2936320</v>
      </c>
      <c r="N78" s="216"/>
      <c r="O78" s="111"/>
      <c r="P78" s="76"/>
      <c r="Q78" s="76"/>
      <c r="R78" s="152"/>
      <c r="S78" s="76"/>
      <c r="T78" s="76"/>
    </row>
    <row r="79" spans="3:20" s="6" customFormat="1" ht="18.75" x14ac:dyDescent="0.3">
      <c r="C79" s="76"/>
      <c r="D79" s="76"/>
      <c r="E79" s="76"/>
      <c r="F79" s="76"/>
      <c r="G79" s="76"/>
      <c r="H79" s="76"/>
      <c r="I79" s="76"/>
      <c r="J79" s="76"/>
      <c r="K79" s="76"/>
      <c r="L79" s="185" t="s">
        <v>63</v>
      </c>
      <c r="M79" s="215">
        <f>H52+M75+M76-M78</f>
        <v>278560.16999999993</v>
      </c>
      <c r="N79" s="215"/>
      <c r="O79" s="153"/>
      <c r="P79" s="76"/>
      <c r="Q79" s="149"/>
      <c r="R79" s="152"/>
      <c r="S79" s="76"/>
      <c r="T79" s="149"/>
    </row>
    <row r="80" spans="3:20" s="6" customFormat="1" ht="18" x14ac:dyDescent="0.35">
      <c r="C80" s="76"/>
      <c r="D80" s="76"/>
      <c r="E80" s="76"/>
      <c r="F80" s="76"/>
      <c r="G80" s="76"/>
      <c r="H80" s="76"/>
      <c r="I80" s="76"/>
      <c r="J80" s="76"/>
      <c r="K80" s="76"/>
      <c r="L80" s="185"/>
      <c r="M80" s="149"/>
      <c r="N80" s="149"/>
      <c r="O80" s="111"/>
      <c r="P80" s="76"/>
      <c r="Q80" s="76"/>
      <c r="R80" s="150"/>
      <c r="S80" s="76"/>
      <c r="T80" s="76"/>
    </row>
    <row r="81" spans="2:20" s="6" customFormat="1" ht="18" x14ac:dyDescent="0.35">
      <c r="C81" s="76"/>
      <c r="D81" s="76"/>
      <c r="E81" s="76"/>
      <c r="F81" s="76"/>
      <c r="G81" s="76"/>
      <c r="H81" s="76"/>
      <c r="I81" s="76"/>
      <c r="J81" s="76"/>
      <c r="K81" s="76"/>
      <c r="L81" s="184"/>
      <c r="M81" s="149"/>
      <c r="N81" s="149"/>
      <c r="O81" s="153"/>
      <c r="P81" s="76"/>
      <c r="Q81" s="76"/>
      <c r="R81" s="150"/>
      <c r="S81" s="76"/>
      <c r="T81" s="76"/>
    </row>
    <row r="82" spans="2:20" s="6" customFormat="1" ht="18" x14ac:dyDescent="0.35">
      <c r="C82" s="76"/>
      <c r="D82" s="76"/>
      <c r="E82" s="76"/>
      <c r="F82" s="76"/>
      <c r="G82" s="76"/>
      <c r="H82" s="76"/>
      <c r="I82" s="76"/>
      <c r="J82" s="76"/>
      <c r="K82" s="76"/>
      <c r="L82" s="184"/>
      <c r="M82" s="78"/>
      <c r="N82" s="149"/>
      <c r="O82" s="111"/>
      <c r="P82" s="76"/>
      <c r="Q82" s="76"/>
      <c r="R82" s="150"/>
      <c r="S82" s="76"/>
      <c r="T82" s="76"/>
    </row>
    <row r="83" spans="2:20" s="6" customFormat="1" ht="18.75" x14ac:dyDescent="0.3">
      <c r="B83" s="213" t="s">
        <v>18</v>
      </c>
      <c r="C83" s="213"/>
      <c r="D83" s="213"/>
      <c r="E83" s="130"/>
      <c r="F83" s="210" t="s">
        <v>22</v>
      </c>
      <c r="G83" s="210"/>
      <c r="H83" s="210"/>
      <c r="I83" s="76"/>
      <c r="J83" s="76"/>
      <c r="K83" s="154"/>
      <c r="L83" s="187"/>
      <c r="M83" s="76"/>
      <c r="N83" s="111"/>
      <c r="O83" s="76"/>
      <c r="P83" s="76"/>
      <c r="Q83" s="150"/>
      <c r="R83" s="76"/>
      <c r="S83" s="76"/>
      <c r="T83" s="76"/>
    </row>
    <row r="84" spans="2:20" s="6" customFormat="1" ht="18" x14ac:dyDescent="0.35">
      <c r="B84" s="79"/>
      <c r="C84" s="154"/>
      <c r="D84" s="154"/>
      <c r="E84" s="76"/>
      <c r="F84" s="76"/>
      <c r="G84" s="76"/>
      <c r="H84" s="76"/>
      <c r="I84" s="76"/>
      <c r="J84" s="76"/>
      <c r="K84" s="110"/>
      <c r="L84" s="177"/>
      <c r="M84" s="76"/>
      <c r="N84" s="111"/>
      <c r="O84" s="76"/>
      <c r="P84" s="76"/>
      <c r="Q84" s="150"/>
      <c r="R84" s="76"/>
      <c r="S84" s="76"/>
      <c r="T84" s="76"/>
    </row>
    <row r="85" spans="2:20" s="6" customFormat="1" ht="18" x14ac:dyDescent="0.35">
      <c r="B85" s="79"/>
      <c r="C85" s="154"/>
      <c r="D85" s="154"/>
      <c r="E85" s="76"/>
      <c r="F85" s="76"/>
      <c r="G85" s="76"/>
      <c r="H85" s="76"/>
      <c r="I85" s="76"/>
      <c r="J85" s="76"/>
      <c r="K85" s="76"/>
      <c r="L85" s="177"/>
      <c r="M85" s="76"/>
      <c r="N85" s="111"/>
      <c r="O85" s="149"/>
      <c r="P85" s="76"/>
      <c r="Q85" s="150"/>
      <c r="R85" s="76"/>
      <c r="S85" s="76"/>
      <c r="T85" s="76"/>
    </row>
    <row r="86" spans="2:20" s="6" customFormat="1" ht="18.75" x14ac:dyDescent="0.3">
      <c r="B86" s="214" t="s">
        <v>19</v>
      </c>
      <c r="C86" s="214"/>
      <c r="D86" s="214"/>
      <c r="E86" s="210" t="s">
        <v>44</v>
      </c>
      <c r="F86" s="210"/>
      <c r="G86" s="210"/>
      <c r="H86" s="210"/>
      <c r="I86" s="76"/>
      <c r="J86" s="76"/>
      <c r="K86" s="76"/>
      <c r="L86" s="177"/>
      <c r="M86" s="76"/>
      <c r="N86" s="111"/>
      <c r="O86" s="76"/>
      <c r="P86" s="76"/>
      <c r="Q86" s="150"/>
      <c r="R86" s="76"/>
      <c r="S86" s="76"/>
      <c r="T86" s="76"/>
    </row>
    <row r="87" spans="2:20" s="6" customFormat="1" ht="18" x14ac:dyDescent="0.35">
      <c r="C87" s="76"/>
      <c r="D87" s="76"/>
      <c r="E87" s="76"/>
      <c r="F87" s="76"/>
      <c r="G87" s="76"/>
      <c r="H87" s="76"/>
      <c r="I87" s="76"/>
      <c r="J87" s="76"/>
      <c r="K87" s="76"/>
      <c r="L87" s="177"/>
      <c r="M87" s="76"/>
      <c r="N87" s="76"/>
      <c r="O87" s="111"/>
      <c r="P87" s="76"/>
      <c r="Q87" s="76"/>
      <c r="R87" s="150"/>
      <c r="S87" s="76"/>
      <c r="T87" s="76"/>
    </row>
  </sheetData>
  <mergeCells count="21">
    <mergeCell ref="F83:H83"/>
    <mergeCell ref="E86:H86"/>
    <mergeCell ref="G8:G9"/>
    <mergeCell ref="H8:H9"/>
    <mergeCell ref="C5:R5"/>
    <mergeCell ref="C6:R6"/>
    <mergeCell ref="I8:M8"/>
    <mergeCell ref="N8:R8"/>
    <mergeCell ref="B83:D83"/>
    <mergeCell ref="B86:D86"/>
    <mergeCell ref="M75:N75"/>
    <mergeCell ref="M76:N76"/>
    <mergeCell ref="M77:N77"/>
    <mergeCell ref="M78:N78"/>
    <mergeCell ref="M79:N79"/>
    <mergeCell ref="Q1:S1"/>
    <mergeCell ref="B8:B9"/>
    <mergeCell ref="C8:C9"/>
    <mergeCell ref="D8:D9"/>
    <mergeCell ref="E8:E9"/>
    <mergeCell ref="F8:F9"/>
  </mergeCells>
  <pageMargins left="0" right="0" top="0" bottom="0" header="0" footer="0"/>
  <pageSetup paperSize="9" scale="55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opLeftCell="A13" workbookViewId="0">
      <selection sqref="A1:R84"/>
    </sheetView>
  </sheetViews>
  <sheetFormatPr defaultRowHeight="15" x14ac:dyDescent="0.25"/>
  <cols>
    <col min="3" max="3" width="15.140625" customWidth="1"/>
    <col min="4" max="4" width="15.85546875" customWidth="1"/>
    <col min="6" max="6" width="15.28515625" customWidth="1"/>
    <col min="7" max="7" width="14.28515625" customWidth="1"/>
    <col min="12" max="12" width="18.7109375" customWidth="1"/>
    <col min="15" max="16" width="13.7109375" customWidth="1"/>
    <col min="17" max="17" width="15.28515625" customWidth="1"/>
  </cols>
  <sheetData>
    <row r="1" spans="1:18" ht="18.7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6"/>
      <c r="P1" s="217" t="s">
        <v>23</v>
      </c>
      <c r="Q1" s="217"/>
      <c r="R1" s="217"/>
    </row>
    <row r="2" spans="1:18" ht="18" x14ac:dyDescent="0.3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6"/>
      <c r="P2" s="109"/>
      <c r="Q2" s="109"/>
      <c r="R2" s="109"/>
    </row>
    <row r="3" spans="1:18" ht="18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6"/>
      <c r="P3" s="109"/>
      <c r="Q3" s="109"/>
      <c r="R3" s="109"/>
    </row>
    <row r="4" spans="1:18" ht="18" x14ac:dyDescent="0.3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6"/>
      <c r="P4" s="7"/>
      <c r="Q4" s="7"/>
      <c r="R4" s="6"/>
    </row>
    <row r="5" spans="1:18" ht="18.75" x14ac:dyDescent="0.3">
      <c r="A5" s="6"/>
      <c r="B5" s="218" t="s">
        <v>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6"/>
    </row>
    <row r="6" spans="1:18" ht="18.75" x14ac:dyDescent="0.3">
      <c r="A6" s="6"/>
      <c r="B6" s="219" t="s">
        <v>20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6"/>
    </row>
    <row r="7" spans="1:18" ht="19.5" x14ac:dyDescent="0.35">
      <c r="A7" s="6"/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75" t="s">
        <v>24</v>
      </c>
      <c r="R7" s="6"/>
    </row>
    <row r="8" spans="1:18" ht="18.75" x14ac:dyDescent="0.3">
      <c r="A8" s="207" t="s">
        <v>0</v>
      </c>
      <c r="B8" s="207" t="s">
        <v>13</v>
      </c>
      <c r="C8" s="207" t="s">
        <v>14</v>
      </c>
      <c r="D8" s="207" t="s">
        <v>15</v>
      </c>
      <c r="E8" s="220" t="s">
        <v>7</v>
      </c>
      <c r="F8" s="207" t="s">
        <v>16</v>
      </c>
      <c r="G8" s="207" t="s">
        <v>17</v>
      </c>
      <c r="H8" s="207" t="s">
        <v>10</v>
      </c>
      <c r="I8" s="207"/>
      <c r="J8" s="207"/>
      <c r="K8" s="207"/>
      <c r="L8" s="207"/>
      <c r="M8" s="207" t="s">
        <v>4</v>
      </c>
      <c r="N8" s="207"/>
      <c r="O8" s="207"/>
      <c r="P8" s="207"/>
      <c r="Q8" s="207"/>
      <c r="R8" s="11"/>
    </row>
    <row r="9" spans="1:18" ht="56.25" x14ac:dyDescent="0.3">
      <c r="A9" s="207"/>
      <c r="B9" s="207"/>
      <c r="C9" s="207"/>
      <c r="D9" s="207"/>
      <c r="E9" s="220"/>
      <c r="F9" s="207"/>
      <c r="G9" s="207"/>
      <c r="H9" s="12" t="s">
        <v>0</v>
      </c>
      <c r="I9" s="12" t="s">
        <v>1</v>
      </c>
      <c r="J9" s="12" t="s">
        <v>2</v>
      </c>
      <c r="K9" s="12" t="s">
        <v>6</v>
      </c>
      <c r="L9" s="106" t="s">
        <v>21</v>
      </c>
      <c r="M9" s="106" t="s">
        <v>3</v>
      </c>
      <c r="N9" s="13" t="s">
        <v>12</v>
      </c>
      <c r="O9" s="14" t="s">
        <v>7</v>
      </c>
      <c r="P9" s="14" t="s">
        <v>8</v>
      </c>
      <c r="Q9" s="12" t="s">
        <v>9</v>
      </c>
      <c r="R9" s="11"/>
    </row>
    <row r="10" spans="1:18" ht="282" x14ac:dyDescent="0.35">
      <c r="A10" s="106"/>
      <c r="B10" s="88" t="s">
        <v>28</v>
      </c>
      <c r="C10" s="89">
        <v>100000</v>
      </c>
      <c r="D10" s="15">
        <v>45132</v>
      </c>
      <c r="E10" s="11">
        <v>4595</v>
      </c>
      <c r="F10" s="15">
        <v>45132</v>
      </c>
      <c r="G10" s="90">
        <v>100000</v>
      </c>
      <c r="H10" s="11" t="s">
        <v>47</v>
      </c>
      <c r="I10" s="15" t="s">
        <v>48</v>
      </c>
      <c r="J10" s="18" t="s">
        <v>25</v>
      </c>
      <c r="K10" s="81" t="s">
        <v>26</v>
      </c>
      <c r="L10" s="82">
        <v>1221113</v>
      </c>
      <c r="M10" s="86"/>
      <c r="N10" s="64">
        <v>1221113</v>
      </c>
      <c r="O10" s="27">
        <v>541699</v>
      </c>
      <c r="P10" s="27" t="s">
        <v>27</v>
      </c>
      <c r="Q10" s="41">
        <v>1221113</v>
      </c>
      <c r="R10" s="17"/>
    </row>
    <row r="11" spans="1:18" ht="225" x14ac:dyDescent="0.3">
      <c r="A11" s="221"/>
      <c r="B11" s="88" t="s">
        <v>29</v>
      </c>
      <c r="C11" s="89">
        <v>30000</v>
      </c>
      <c r="D11" s="15">
        <v>45134</v>
      </c>
      <c r="E11" s="11">
        <v>49</v>
      </c>
      <c r="F11" s="15">
        <v>45134</v>
      </c>
      <c r="G11" s="90">
        <v>30000</v>
      </c>
      <c r="H11" s="18" t="s">
        <v>35</v>
      </c>
      <c r="I11" s="19" t="s">
        <v>36</v>
      </c>
      <c r="J11" s="18" t="s">
        <v>37</v>
      </c>
      <c r="K11" s="81" t="s">
        <v>38</v>
      </c>
      <c r="L11" s="82">
        <v>271130</v>
      </c>
      <c r="M11" s="86"/>
      <c r="N11" s="64">
        <v>271130</v>
      </c>
      <c r="O11" s="95" t="s">
        <v>49</v>
      </c>
      <c r="P11" s="96" t="s">
        <v>50</v>
      </c>
      <c r="Q11" s="97">
        <v>271130</v>
      </c>
      <c r="R11" s="23"/>
    </row>
    <row r="12" spans="1:18" ht="243.75" x14ac:dyDescent="0.3">
      <c r="A12" s="222"/>
      <c r="B12" s="88" t="s">
        <v>30</v>
      </c>
      <c r="C12" s="89">
        <v>50000</v>
      </c>
      <c r="D12" s="15">
        <v>45134</v>
      </c>
      <c r="E12" s="11">
        <v>273</v>
      </c>
      <c r="F12" s="15">
        <v>45135</v>
      </c>
      <c r="G12" s="90">
        <v>50000</v>
      </c>
      <c r="H12" s="11" t="s">
        <v>39</v>
      </c>
      <c r="I12" s="11" t="s">
        <v>40</v>
      </c>
      <c r="J12" s="25" t="s">
        <v>41</v>
      </c>
      <c r="K12" s="87" t="s">
        <v>42</v>
      </c>
      <c r="L12" s="26">
        <v>727175</v>
      </c>
      <c r="M12" s="27"/>
      <c r="N12" s="64">
        <v>710275</v>
      </c>
      <c r="O12" s="27">
        <v>138235</v>
      </c>
      <c r="P12" s="29" t="s">
        <v>51</v>
      </c>
      <c r="Q12" s="98">
        <v>265190.94</v>
      </c>
      <c r="R12" s="31"/>
    </row>
    <row r="13" spans="1:18" ht="244.5" x14ac:dyDescent="0.35">
      <c r="A13" s="222"/>
      <c r="B13" s="88" t="s">
        <v>31</v>
      </c>
      <c r="C13" s="89">
        <v>727175</v>
      </c>
      <c r="D13" s="15">
        <v>45134</v>
      </c>
      <c r="E13" s="11">
        <v>229</v>
      </c>
      <c r="F13" s="15">
        <v>45135</v>
      </c>
      <c r="G13" s="90">
        <v>727175</v>
      </c>
      <c r="H13" s="11" t="s">
        <v>39</v>
      </c>
      <c r="I13" s="11" t="s">
        <v>40</v>
      </c>
      <c r="J13" s="25" t="s">
        <v>41</v>
      </c>
      <c r="K13" s="87" t="s">
        <v>42</v>
      </c>
      <c r="L13" s="26"/>
      <c r="M13" s="27"/>
      <c r="N13" s="64"/>
      <c r="O13" s="27">
        <v>138237</v>
      </c>
      <c r="P13" s="29" t="s">
        <v>51</v>
      </c>
      <c r="Q13" s="98">
        <v>20792</v>
      </c>
      <c r="R13" s="34">
        <v>0</v>
      </c>
    </row>
    <row r="14" spans="1:18" ht="244.5" x14ac:dyDescent="0.35">
      <c r="A14" s="222"/>
      <c r="B14" s="88" t="s">
        <v>32</v>
      </c>
      <c r="C14" s="89">
        <v>32000</v>
      </c>
      <c r="D14" s="15">
        <v>45134</v>
      </c>
      <c r="E14" s="11">
        <v>293</v>
      </c>
      <c r="F14" s="15">
        <v>45142</v>
      </c>
      <c r="G14" s="90">
        <v>32000</v>
      </c>
      <c r="H14" s="11" t="s">
        <v>39</v>
      </c>
      <c r="I14" s="11" t="s">
        <v>40</v>
      </c>
      <c r="J14" s="25" t="s">
        <v>41</v>
      </c>
      <c r="K14" s="87" t="s">
        <v>42</v>
      </c>
      <c r="L14" s="26"/>
      <c r="M14" s="27"/>
      <c r="N14" s="64"/>
      <c r="O14" s="27">
        <v>138239</v>
      </c>
      <c r="P14" s="29" t="s">
        <v>51</v>
      </c>
      <c r="Q14" s="98">
        <v>100000</v>
      </c>
      <c r="R14" s="17"/>
    </row>
    <row r="15" spans="1:18" ht="244.5" x14ac:dyDescent="0.35">
      <c r="A15" s="222"/>
      <c r="B15" s="88" t="s">
        <v>33</v>
      </c>
      <c r="C15" s="89">
        <v>10000</v>
      </c>
      <c r="D15" s="15">
        <v>45135</v>
      </c>
      <c r="E15" s="11">
        <v>81</v>
      </c>
      <c r="F15" s="15">
        <v>45135</v>
      </c>
      <c r="G15" s="90">
        <v>10000</v>
      </c>
      <c r="H15" s="11" t="s">
        <v>39</v>
      </c>
      <c r="I15" s="11" t="s">
        <v>40</v>
      </c>
      <c r="J15" s="25" t="s">
        <v>41</v>
      </c>
      <c r="K15" s="87" t="s">
        <v>42</v>
      </c>
      <c r="L15" s="26"/>
      <c r="M15" s="27"/>
      <c r="N15" s="64"/>
      <c r="O15" s="27">
        <v>138236</v>
      </c>
      <c r="P15" s="29" t="s">
        <v>51</v>
      </c>
      <c r="Q15" s="98">
        <v>19200</v>
      </c>
      <c r="R15" s="17"/>
    </row>
    <row r="16" spans="1:18" ht="244.5" x14ac:dyDescent="0.35">
      <c r="A16" s="222"/>
      <c r="B16" s="88" t="s">
        <v>34</v>
      </c>
      <c r="C16" s="89">
        <v>50000</v>
      </c>
      <c r="D16" s="15">
        <v>45132</v>
      </c>
      <c r="E16" s="11">
        <v>1790</v>
      </c>
      <c r="F16" s="15">
        <v>45133</v>
      </c>
      <c r="G16" s="90">
        <v>50000</v>
      </c>
      <c r="H16" s="11" t="s">
        <v>39</v>
      </c>
      <c r="I16" s="11" t="s">
        <v>40</v>
      </c>
      <c r="J16" s="25" t="s">
        <v>41</v>
      </c>
      <c r="K16" s="87" t="s">
        <v>42</v>
      </c>
      <c r="L16" s="26"/>
      <c r="M16" s="27"/>
      <c r="N16" s="64"/>
      <c r="O16" s="27">
        <v>138271</v>
      </c>
      <c r="P16" s="29" t="s">
        <v>51</v>
      </c>
      <c r="Q16" s="98">
        <v>25000</v>
      </c>
      <c r="R16" s="17"/>
    </row>
    <row r="17" spans="1:18" ht="19.5" x14ac:dyDescent="0.35">
      <c r="A17" s="223"/>
      <c r="B17" s="88"/>
      <c r="C17" s="89"/>
      <c r="D17" s="15"/>
      <c r="E17" s="11"/>
      <c r="F17" s="15"/>
      <c r="G17" s="90"/>
      <c r="H17" s="11"/>
      <c r="I17" s="11"/>
      <c r="J17" s="18"/>
      <c r="K17" s="81"/>
      <c r="L17" s="82"/>
      <c r="M17" s="18"/>
      <c r="N17" s="64"/>
      <c r="O17" s="27"/>
      <c r="P17" s="27"/>
      <c r="Q17" s="41"/>
      <c r="R17" s="17"/>
    </row>
    <row r="18" spans="1:18" ht="19.5" x14ac:dyDescent="0.35">
      <c r="A18" s="21"/>
      <c r="B18" s="11"/>
      <c r="C18" s="80"/>
      <c r="D18" s="22"/>
      <c r="E18" s="21"/>
      <c r="F18" s="22"/>
      <c r="G18" s="20"/>
      <c r="H18" s="24"/>
      <c r="I18" s="11"/>
      <c r="J18" s="18"/>
      <c r="K18" s="99"/>
      <c r="L18" s="82"/>
      <c r="M18" s="18"/>
      <c r="N18" s="64"/>
      <c r="O18" s="27"/>
      <c r="P18" s="27"/>
      <c r="Q18" s="30"/>
      <c r="R18" s="17"/>
    </row>
    <row r="19" spans="1:18" ht="19.5" x14ac:dyDescent="0.35">
      <c r="A19" s="21"/>
      <c r="B19" s="11"/>
      <c r="C19" s="80"/>
      <c r="D19" s="22"/>
      <c r="E19" s="21"/>
      <c r="F19" s="22"/>
      <c r="G19" s="20"/>
      <c r="H19" s="24"/>
      <c r="I19" s="11"/>
      <c r="J19" s="11"/>
      <c r="K19" s="100"/>
      <c r="L19" s="35"/>
      <c r="M19" s="11"/>
      <c r="N19" s="36"/>
      <c r="O19" s="37"/>
      <c r="P19" s="37"/>
      <c r="Q19" s="35"/>
      <c r="R19" s="17"/>
    </row>
    <row r="20" spans="1:18" ht="19.5" x14ac:dyDescent="0.35">
      <c r="A20" s="21"/>
      <c r="B20" s="11"/>
      <c r="C20" s="80"/>
      <c r="D20" s="22"/>
      <c r="E20" s="21"/>
      <c r="F20" s="22"/>
      <c r="G20" s="20"/>
      <c r="H20" s="24"/>
      <c r="I20" s="11"/>
      <c r="J20" s="11"/>
      <c r="K20" s="100"/>
      <c r="L20" s="35"/>
      <c r="M20" s="11"/>
      <c r="N20" s="36"/>
      <c r="O20" s="37"/>
      <c r="P20" s="37"/>
      <c r="Q20" s="35"/>
      <c r="R20" s="17"/>
    </row>
    <row r="21" spans="1:18" ht="19.5" x14ac:dyDescent="0.35">
      <c r="A21" s="21"/>
      <c r="B21" s="11"/>
      <c r="C21" s="80"/>
      <c r="D21" s="22"/>
      <c r="E21" s="21"/>
      <c r="F21" s="22"/>
      <c r="G21" s="20"/>
      <c r="H21" s="24"/>
      <c r="I21" s="11"/>
      <c r="J21" s="11"/>
      <c r="K21" s="101"/>
      <c r="L21" s="35"/>
      <c r="M21" s="11"/>
      <c r="N21" s="36"/>
      <c r="O21" s="37"/>
      <c r="P21" s="37"/>
      <c r="Q21" s="35"/>
      <c r="R21" s="17"/>
    </row>
    <row r="22" spans="1:18" ht="19.5" x14ac:dyDescent="0.35">
      <c r="A22" s="21"/>
      <c r="B22" s="11"/>
      <c r="C22" s="80"/>
      <c r="D22" s="22"/>
      <c r="E22" s="21"/>
      <c r="F22" s="22"/>
      <c r="G22" s="20"/>
      <c r="H22" s="24"/>
      <c r="I22" s="11"/>
      <c r="J22" s="11"/>
      <c r="K22" s="101"/>
      <c r="L22" s="35"/>
      <c r="M22" s="11"/>
      <c r="N22" s="36"/>
      <c r="O22" s="37"/>
      <c r="P22" s="37"/>
      <c r="Q22" s="35"/>
      <c r="R22" s="17"/>
    </row>
    <row r="23" spans="1:18" ht="19.5" x14ac:dyDescent="0.35">
      <c r="A23" s="21"/>
      <c r="B23" s="11"/>
      <c r="C23" s="80"/>
      <c r="D23" s="22"/>
      <c r="E23" s="21"/>
      <c r="F23" s="22"/>
      <c r="G23" s="20"/>
      <c r="H23" s="24"/>
      <c r="I23" s="11"/>
      <c r="J23" s="11"/>
      <c r="K23" s="101"/>
      <c r="L23" s="35"/>
      <c r="M23" s="11"/>
      <c r="N23" s="36"/>
      <c r="O23" s="37"/>
      <c r="P23" s="37"/>
      <c r="Q23" s="35"/>
      <c r="R23" s="17"/>
    </row>
    <row r="24" spans="1:18" ht="19.5" x14ac:dyDescent="0.35">
      <c r="A24" s="21"/>
      <c r="B24" s="11"/>
      <c r="C24" s="80"/>
      <c r="D24" s="22"/>
      <c r="E24" s="21"/>
      <c r="F24" s="22"/>
      <c r="G24" s="20"/>
      <c r="H24" s="24"/>
      <c r="I24" s="11"/>
      <c r="J24" s="11"/>
      <c r="K24" s="101"/>
      <c r="L24" s="35"/>
      <c r="M24" s="11"/>
      <c r="N24" s="36"/>
      <c r="O24" s="37"/>
      <c r="P24" s="37"/>
      <c r="Q24" s="35"/>
      <c r="R24" s="17"/>
    </row>
    <row r="25" spans="1:18" ht="19.5" x14ac:dyDescent="0.35">
      <c r="A25" s="21"/>
      <c r="B25" s="11"/>
      <c r="C25" s="80"/>
      <c r="D25" s="22"/>
      <c r="E25" s="21"/>
      <c r="F25" s="22"/>
      <c r="G25" s="20"/>
      <c r="H25" s="24"/>
      <c r="I25" s="11"/>
      <c r="J25" s="11"/>
      <c r="K25" s="101"/>
      <c r="L25" s="35"/>
      <c r="M25" s="11"/>
      <c r="N25" s="36"/>
      <c r="O25" s="37"/>
      <c r="P25" s="37"/>
      <c r="Q25" s="35"/>
      <c r="R25" s="17"/>
    </row>
    <row r="26" spans="1:18" ht="19.5" x14ac:dyDescent="0.35">
      <c r="A26" s="21"/>
      <c r="B26" s="11"/>
      <c r="C26" s="80"/>
      <c r="D26" s="22"/>
      <c r="E26" s="21"/>
      <c r="F26" s="22"/>
      <c r="G26" s="20"/>
      <c r="H26" s="24"/>
      <c r="I26" s="11"/>
      <c r="J26" s="11"/>
      <c r="K26" s="101"/>
      <c r="L26" s="35"/>
      <c r="M26" s="11"/>
      <c r="N26" s="36"/>
      <c r="O26" s="37"/>
      <c r="P26" s="37"/>
      <c r="Q26" s="35"/>
      <c r="R26" s="17"/>
    </row>
    <row r="27" spans="1:18" ht="19.5" x14ac:dyDescent="0.35">
      <c r="A27" s="21"/>
      <c r="B27" s="11"/>
      <c r="C27" s="80"/>
      <c r="D27" s="22"/>
      <c r="E27" s="21"/>
      <c r="F27" s="22"/>
      <c r="G27" s="20"/>
      <c r="H27" s="24"/>
      <c r="I27" s="11"/>
      <c r="J27" s="11"/>
      <c r="K27" s="101"/>
      <c r="L27" s="36"/>
      <c r="M27" s="11"/>
      <c r="N27" s="33"/>
      <c r="O27" s="11"/>
      <c r="P27" s="11"/>
      <c r="Q27" s="35"/>
      <c r="R27" s="34"/>
    </row>
    <row r="28" spans="1:18" ht="19.5" x14ac:dyDescent="0.35">
      <c r="A28" s="21"/>
      <c r="B28" s="11"/>
      <c r="C28" s="80"/>
      <c r="D28" s="22"/>
      <c r="E28" s="21"/>
      <c r="F28" s="21"/>
      <c r="G28" s="20"/>
      <c r="H28" s="24"/>
      <c r="I28" s="11"/>
      <c r="J28" s="11"/>
      <c r="K28" s="101"/>
      <c r="L28" s="32"/>
      <c r="M28" s="11"/>
      <c r="N28" s="33"/>
      <c r="O28" s="11"/>
      <c r="P28" s="11"/>
      <c r="Q28" s="39"/>
      <c r="R28" s="34"/>
    </row>
    <row r="29" spans="1:18" ht="19.5" x14ac:dyDescent="0.35">
      <c r="A29" s="21"/>
      <c r="B29" s="11"/>
      <c r="C29" s="80"/>
      <c r="D29" s="22"/>
      <c r="E29" s="21"/>
      <c r="F29" s="21"/>
      <c r="G29" s="20"/>
      <c r="H29" s="24"/>
      <c r="I29" s="11"/>
      <c r="J29" s="11"/>
      <c r="K29" s="101"/>
      <c r="L29" s="32"/>
      <c r="M29" s="11"/>
      <c r="N29" s="33"/>
      <c r="O29" s="11"/>
      <c r="P29" s="11"/>
      <c r="Q29" s="39"/>
      <c r="R29" s="34"/>
    </row>
    <row r="30" spans="1:18" ht="19.5" x14ac:dyDescent="0.35">
      <c r="A30" s="21"/>
      <c r="B30" s="11"/>
      <c r="C30" s="80"/>
      <c r="D30" s="22"/>
      <c r="E30" s="21"/>
      <c r="F30" s="21"/>
      <c r="G30" s="20"/>
      <c r="H30" s="24"/>
      <c r="I30" s="11"/>
      <c r="J30" s="11"/>
      <c r="K30" s="101"/>
      <c r="L30" s="32"/>
      <c r="M30" s="11"/>
      <c r="N30" s="33"/>
      <c r="O30" s="11"/>
      <c r="P30" s="11"/>
      <c r="Q30" s="39"/>
      <c r="R30" s="34"/>
    </row>
    <row r="31" spans="1:18" ht="19.5" x14ac:dyDescent="0.35">
      <c r="A31" s="21"/>
      <c r="B31" s="11"/>
      <c r="C31" s="80"/>
      <c r="D31" s="22"/>
      <c r="E31" s="21"/>
      <c r="F31" s="21"/>
      <c r="G31" s="20"/>
      <c r="H31" s="24"/>
      <c r="I31" s="11"/>
      <c r="J31" s="11"/>
      <c r="K31" s="101"/>
      <c r="L31" s="32"/>
      <c r="M31" s="11"/>
      <c r="N31" s="33"/>
      <c r="O31" s="11"/>
      <c r="P31" s="11"/>
      <c r="Q31" s="39"/>
      <c r="R31" s="34"/>
    </row>
    <row r="32" spans="1:18" ht="19.5" x14ac:dyDescent="0.35">
      <c r="A32" s="21"/>
      <c r="B32" s="11"/>
      <c r="C32" s="80"/>
      <c r="D32" s="22"/>
      <c r="E32" s="21"/>
      <c r="F32" s="21"/>
      <c r="G32" s="41"/>
      <c r="H32" s="24"/>
      <c r="I32" s="11"/>
      <c r="J32" s="11"/>
      <c r="K32" s="101"/>
      <c r="L32" s="32"/>
      <c r="M32" s="11"/>
      <c r="N32" s="33"/>
      <c r="O32" s="11"/>
      <c r="P32" s="11"/>
      <c r="Q32" s="39"/>
      <c r="R32" s="34"/>
    </row>
    <row r="33" spans="1:18" ht="19.5" x14ac:dyDescent="0.35">
      <c r="A33" s="21"/>
      <c r="B33" s="11"/>
      <c r="C33" s="40"/>
      <c r="D33" s="22"/>
      <c r="E33" s="21"/>
      <c r="F33" s="21"/>
      <c r="G33" s="41"/>
      <c r="H33" s="24"/>
      <c r="I33" s="11"/>
      <c r="J33" s="11"/>
      <c r="K33" s="101"/>
      <c r="L33" s="32"/>
      <c r="M33" s="11"/>
      <c r="N33" s="33"/>
      <c r="O33" s="11"/>
      <c r="P33" s="11"/>
      <c r="Q33" s="39"/>
      <c r="R33" s="34"/>
    </row>
    <row r="34" spans="1:18" ht="19.5" x14ac:dyDescent="0.35">
      <c r="A34" s="21"/>
      <c r="B34" s="11"/>
      <c r="C34" s="40"/>
      <c r="D34" s="22"/>
      <c r="E34" s="21"/>
      <c r="F34" s="21"/>
      <c r="G34" s="41"/>
      <c r="H34" s="42"/>
      <c r="I34" s="18"/>
      <c r="J34" s="18"/>
      <c r="K34" s="102"/>
      <c r="L34" s="44"/>
      <c r="M34" s="18"/>
      <c r="N34" s="45"/>
      <c r="O34" s="18"/>
      <c r="P34" s="18"/>
      <c r="Q34" s="46"/>
      <c r="R34" s="34"/>
    </row>
    <row r="35" spans="1:18" ht="19.5" x14ac:dyDescent="0.35">
      <c r="A35" s="21"/>
      <c r="B35" s="11"/>
      <c r="C35" s="40"/>
      <c r="D35" s="22"/>
      <c r="E35" s="21"/>
      <c r="F35" s="21"/>
      <c r="G35" s="41"/>
      <c r="H35" s="42"/>
      <c r="I35" s="18"/>
      <c r="J35" s="18"/>
      <c r="K35" s="103"/>
      <c r="L35" s="44"/>
      <c r="M35" s="18"/>
      <c r="N35" s="48"/>
      <c r="O35" s="18"/>
      <c r="P35" s="18"/>
      <c r="Q35" s="46"/>
      <c r="R35" s="34">
        <v>0</v>
      </c>
    </row>
    <row r="36" spans="1:18" ht="19.5" x14ac:dyDescent="0.35">
      <c r="A36" s="21"/>
      <c r="B36" s="11"/>
      <c r="C36" s="40"/>
      <c r="D36" s="22"/>
      <c r="E36" s="21"/>
      <c r="F36" s="21"/>
      <c r="G36" s="41"/>
      <c r="H36" s="18"/>
      <c r="I36" s="18"/>
      <c r="J36" s="49"/>
      <c r="K36" s="103"/>
      <c r="L36" s="50"/>
      <c r="M36" s="51"/>
      <c r="N36" s="28"/>
      <c r="O36" s="52"/>
      <c r="P36" s="52"/>
      <c r="Q36" s="53"/>
      <c r="R36" s="34">
        <v>0</v>
      </c>
    </row>
    <row r="37" spans="1:18" ht="19.5" x14ac:dyDescent="0.35">
      <c r="A37" s="21"/>
      <c r="B37" s="11"/>
      <c r="C37" s="40"/>
      <c r="D37" s="22"/>
      <c r="E37" s="21"/>
      <c r="F37" s="21"/>
      <c r="G37" s="41"/>
      <c r="H37" s="42"/>
      <c r="I37" s="18"/>
      <c r="J37" s="14"/>
      <c r="K37" s="103"/>
      <c r="L37" s="50"/>
      <c r="M37" s="51"/>
      <c r="N37" s="28"/>
      <c r="O37" s="52"/>
      <c r="P37" s="52"/>
      <c r="Q37" s="53"/>
      <c r="R37" s="34">
        <v>0</v>
      </c>
    </row>
    <row r="38" spans="1:18" ht="19.5" x14ac:dyDescent="0.35">
      <c r="A38" s="21"/>
      <c r="B38" s="11"/>
      <c r="C38" s="40"/>
      <c r="D38" s="22"/>
      <c r="E38" s="21"/>
      <c r="F38" s="105"/>
      <c r="G38" s="41"/>
      <c r="H38" s="42"/>
      <c r="I38" s="18"/>
      <c r="J38" s="14"/>
      <c r="K38" s="103"/>
      <c r="L38" s="50"/>
      <c r="M38" s="51"/>
      <c r="N38" s="28"/>
      <c r="O38" s="52">
        <v>159100</v>
      </c>
      <c r="P38" s="104">
        <v>45170</v>
      </c>
      <c r="Q38" s="53">
        <v>60030</v>
      </c>
      <c r="R38" s="34"/>
    </row>
    <row r="39" spans="1:18" ht="19.5" x14ac:dyDescent="0.35">
      <c r="A39" s="21"/>
      <c r="B39" s="11"/>
      <c r="C39" s="40"/>
      <c r="D39" s="22"/>
      <c r="E39" s="21"/>
      <c r="F39" s="22"/>
      <c r="G39" s="41"/>
      <c r="H39" s="42"/>
      <c r="I39" s="18"/>
      <c r="J39" s="14"/>
      <c r="K39" s="103"/>
      <c r="L39" s="50"/>
      <c r="M39" s="51"/>
      <c r="N39" s="28"/>
      <c r="O39" s="52">
        <v>217102</v>
      </c>
      <c r="P39" s="104">
        <v>45196</v>
      </c>
      <c r="Q39" s="53">
        <v>8970</v>
      </c>
      <c r="R39" s="34"/>
    </row>
    <row r="40" spans="1:18" ht="19.5" x14ac:dyDescent="0.35">
      <c r="A40" s="21"/>
      <c r="B40" s="11"/>
      <c r="C40" s="40"/>
      <c r="D40" s="22"/>
      <c r="E40" s="21"/>
      <c r="F40" s="21"/>
      <c r="G40" s="41"/>
      <c r="H40" s="42"/>
      <c r="I40" s="18"/>
      <c r="J40" s="14"/>
      <c r="K40" s="103"/>
      <c r="L40" s="50"/>
      <c r="M40" s="51"/>
      <c r="N40" s="28"/>
      <c r="O40" s="52">
        <v>217104</v>
      </c>
      <c r="P40" s="104">
        <v>45196</v>
      </c>
      <c r="Q40" s="53">
        <v>20700</v>
      </c>
      <c r="R40" s="34"/>
    </row>
    <row r="41" spans="1:18" ht="19.5" x14ac:dyDescent="0.35">
      <c r="A41" s="21"/>
      <c r="B41" s="11"/>
      <c r="C41" s="40"/>
      <c r="D41" s="22"/>
      <c r="E41" s="21"/>
      <c r="F41" s="21"/>
      <c r="G41" s="41"/>
      <c r="H41" s="42"/>
      <c r="I41" s="18"/>
      <c r="J41" s="14"/>
      <c r="K41" s="103"/>
      <c r="L41" s="50"/>
      <c r="M41" s="51"/>
      <c r="N41" s="28"/>
      <c r="O41" s="52">
        <v>241362</v>
      </c>
      <c r="P41" s="104">
        <v>45208</v>
      </c>
      <c r="Q41" s="53">
        <v>190392.06</v>
      </c>
      <c r="R41" s="34"/>
    </row>
    <row r="42" spans="1:18" ht="225.75" x14ac:dyDescent="0.35">
      <c r="A42" s="21"/>
      <c r="B42" s="11" t="s">
        <v>52</v>
      </c>
      <c r="C42" s="40">
        <v>4805320</v>
      </c>
      <c r="D42" s="22">
        <v>45342</v>
      </c>
      <c r="E42" s="21">
        <v>120</v>
      </c>
      <c r="F42" s="22">
        <v>45377</v>
      </c>
      <c r="G42" s="41">
        <v>4805320</v>
      </c>
      <c r="H42" s="42"/>
      <c r="I42" s="18"/>
      <c r="J42" s="14" t="s">
        <v>53</v>
      </c>
      <c r="K42" s="103" t="s">
        <v>54</v>
      </c>
      <c r="L42" s="50"/>
      <c r="M42" s="51"/>
      <c r="N42" s="28"/>
      <c r="O42" s="52">
        <v>653782</v>
      </c>
      <c r="P42" s="104">
        <v>45378</v>
      </c>
      <c r="Q42" s="53">
        <v>160489.70000000001</v>
      </c>
      <c r="R42" s="34"/>
    </row>
    <row r="43" spans="1:18" ht="225.75" x14ac:dyDescent="0.35">
      <c r="A43" s="21"/>
      <c r="B43" s="11" t="s">
        <v>52</v>
      </c>
      <c r="C43" s="40">
        <v>1645440</v>
      </c>
      <c r="D43" s="22">
        <v>45341</v>
      </c>
      <c r="E43" s="21">
        <v>119</v>
      </c>
      <c r="F43" s="22">
        <v>45377</v>
      </c>
      <c r="G43" s="41">
        <v>1645440</v>
      </c>
      <c r="H43" s="42"/>
      <c r="I43" s="18"/>
      <c r="J43" s="14" t="s">
        <v>53</v>
      </c>
      <c r="K43" s="103" t="s">
        <v>54</v>
      </c>
      <c r="L43" s="50"/>
      <c r="M43" s="51"/>
      <c r="N43" s="28"/>
      <c r="O43" s="52">
        <v>653356</v>
      </c>
      <c r="P43" s="104">
        <v>45378</v>
      </c>
      <c r="Q43" s="53">
        <v>470463.94</v>
      </c>
      <c r="R43" s="34"/>
    </row>
    <row r="44" spans="1:18" ht="300.75" x14ac:dyDescent="0.35">
      <c r="A44" s="21"/>
      <c r="B44" s="11"/>
      <c r="C44" s="40"/>
      <c r="D44" s="22"/>
      <c r="E44" s="21"/>
      <c r="F44" s="21"/>
      <c r="G44" s="41"/>
      <c r="H44" s="42"/>
      <c r="I44" s="18"/>
      <c r="J44" s="14" t="s">
        <v>55</v>
      </c>
      <c r="K44" s="103" t="s">
        <v>56</v>
      </c>
      <c r="L44" s="50"/>
      <c r="M44" s="51"/>
      <c r="N44" s="28"/>
      <c r="O44" s="52">
        <v>653353</v>
      </c>
      <c r="P44" s="104">
        <v>45378</v>
      </c>
      <c r="Q44" s="53">
        <v>1500</v>
      </c>
      <c r="R44" s="34"/>
    </row>
    <row r="45" spans="1:18" ht="19.5" x14ac:dyDescent="0.35">
      <c r="A45" s="21"/>
      <c r="B45" s="11"/>
      <c r="C45" s="40"/>
      <c r="D45" s="22"/>
      <c r="E45" s="21"/>
      <c r="F45" s="21"/>
      <c r="G45" s="41"/>
      <c r="H45" s="42"/>
      <c r="I45" s="18"/>
      <c r="J45" s="14"/>
      <c r="K45" s="103"/>
      <c r="L45" s="50"/>
      <c r="M45" s="51"/>
      <c r="N45" s="28"/>
      <c r="O45" s="52"/>
      <c r="P45" s="104"/>
      <c r="Q45" s="53"/>
      <c r="R45" s="34"/>
    </row>
    <row r="46" spans="1:18" ht="19.5" x14ac:dyDescent="0.35">
      <c r="A46" s="21"/>
      <c r="B46" s="14" t="s">
        <v>43</v>
      </c>
      <c r="C46" s="91">
        <f>C10+C11+C12+C13+C14+C15+C16</f>
        <v>999175</v>
      </c>
      <c r="D46" s="92"/>
      <c r="E46" s="93"/>
      <c r="F46" s="93"/>
      <c r="G46" s="94">
        <f>G10+G11+G12+G13+G14+G15+G16</f>
        <v>999175</v>
      </c>
      <c r="H46" s="24"/>
      <c r="I46" s="11"/>
      <c r="J46" s="14" t="s">
        <v>43</v>
      </c>
      <c r="K46" s="16"/>
      <c r="L46" s="54">
        <f>L10+L11+L12</f>
        <v>2219418</v>
      </c>
      <c r="M46" s="55"/>
      <c r="N46" s="36">
        <f>N10+N11+N12</f>
        <v>2202518</v>
      </c>
      <c r="O46" s="37"/>
      <c r="P46" s="37"/>
      <c r="Q46" s="35">
        <f>Q10+Q11+Q12+Q13+Q14+Q15+Q16+Q38+Q39+Q40+Q41+Q44+Q43+Q42</f>
        <v>2834971.64</v>
      </c>
      <c r="R46" s="34"/>
    </row>
    <row r="47" spans="1:18" ht="19.5" x14ac:dyDescent="0.35">
      <c r="A47" s="7"/>
      <c r="B47" s="56"/>
      <c r="C47" s="7"/>
      <c r="D47" s="7"/>
      <c r="E47" s="7"/>
      <c r="F47" s="7"/>
      <c r="G47" s="57"/>
      <c r="H47" s="42"/>
      <c r="I47" s="18"/>
      <c r="J47" s="18"/>
      <c r="K47" s="43"/>
      <c r="L47" s="58"/>
      <c r="M47" s="18"/>
      <c r="N47" s="28"/>
      <c r="O47" s="18"/>
      <c r="P47" s="18"/>
      <c r="Q47" s="53"/>
      <c r="R47" s="17"/>
    </row>
    <row r="48" spans="1:18" ht="19.5" x14ac:dyDescent="0.35">
      <c r="A48" s="7"/>
      <c r="B48" s="59"/>
      <c r="C48" s="60"/>
      <c r="D48" s="60"/>
      <c r="E48" s="60"/>
      <c r="F48" s="60"/>
      <c r="G48" s="61"/>
      <c r="H48" s="42"/>
      <c r="I48" s="18"/>
      <c r="J48" s="18"/>
      <c r="K48" s="43"/>
      <c r="L48" s="44"/>
      <c r="M48" s="18"/>
      <c r="N48" s="48"/>
      <c r="O48" s="18"/>
      <c r="P48" s="18"/>
      <c r="Q48" s="46"/>
      <c r="R48" s="34">
        <v>2000</v>
      </c>
    </row>
    <row r="49" spans="1:18" ht="19.5" x14ac:dyDescent="0.35">
      <c r="A49" s="6"/>
      <c r="B49" s="6"/>
      <c r="C49" s="6"/>
      <c r="D49" s="6"/>
      <c r="E49" s="6"/>
      <c r="F49" s="6"/>
      <c r="G49" s="6"/>
      <c r="H49" s="42"/>
      <c r="I49" s="18"/>
      <c r="J49" s="62"/>
      <c r="K49" s="47"/>
      <c r="L49" s="44"/>
      <c r="M49" s="18"/>
      <c r="N49" s="48"/>
      <c r="O49" s="18"/>
      <c r="P49" s="18"/>
      <c r="Q49" s="46"/>
      <c r="R49" s="34">
        <v>2000</v>
      </c>
    </row>
    <row r="50" spans="1:18" ht="19.5" x14ac:dyDescent="0.35">
      <c r="A50" s="6"/>
      <c r="B50" s="6"/>
      <c r="C50" s="6"/>
      <c r="D50" s="6"/>
      <c r="E50" s="6"/>
      <c r="F50" s="6"/>
      <c r="G50" s="6"/>
      <c r="H50" s="42"/>
      <c r="I50" s="18"/>
      <c r="J50" s="49"/>
      <c r="K50" s="47"/>
      <c r="L50" s="44"/>
      <c r="M50" s="18"/>
      <c r="N50" s="28"/>
      <c r="O50" s="52"/>
      <c r="P50" s="52"/>
      <c r="Q50" s="53"/>
      <c r="R50" s="34"/>
    </row>
    <row r="51" spans="1:18" ht="19.5" x14ac:dyDescent="0.35">
      <c r="A51" s="6"/>
      <c r="B51" s="6"/>
      <c r="C51" s="6"/>
      <c r="D51" s="6"/>
      <c r="E51" s="6"/>
      <c r="F51" s="6"/>
      <c r="G51" s="6"/>
      <c r="H51" s="42"/>
      <c r="I51" s="18"/>
      <c r="J51" s="63"/>
      <c r="K51" s="47"/>
      <c r="L51" s="58"/>
      <c r="M51" s="18"/>
      <c r="N51" s="48"/>
      <c r="O51" s="18"/>
      <c r="P51" s="18"/>
      <c r="Q51" s="46"/>
      <c r="R51" s="34"/>
    </row>
    <row r="52" spans="1:18" ht="19.5" x14ac:dyDescent="0.35">
      <c r="A52" s="6"/>
      <c r="B52" s="6"/>
      <c r="C52" s="6"/>
      <c r="D52" s="6"/>
      <c r="E52" s="6"/>
      <c r="F52" s="6"/>
      <c r="G52" s="6"/>
      <c r="H52" s="42"/>
      <c r="I52" s="18"/>
      <c r="J52" s="62"/>
      <c r="K52" s="43"/>
      <c r="L52" s="44"/>
      <c r="M52" s="18"/>
      <c r="N52" s="48"/>
      <c r="O52" s="18"/>
      <c r="P52" s="18"/>
      <c r="Q52" s="46"/>
      <c r="R52" s="34">
        <v>0</v>
      </c>
    </row>
    <row r="53" spans="1:18" ht="19.5" x14ac:dyDescent="0.35">
      <c r="A53" s="6"/>
      <c r="B53" s="6"/>
      <c r="C53" s="6"/>
      <c r="D53" s="6"/>
      <c r="E53" s="6"/>
      <c r="F53" s="6"/>
      <c r="G53" s="6"/>
      <c r="H53" s="42"/>
      <c r="I53" s="18"/>
      <c r="J53" s="62"/>
      <c r="K53" s="47"/>
      <c r="L53" s="44"/>
      <c r="M53" s="18"/>
      <c r="N53" s="48"/>
      <c r="O53" s="18"/>
      <c r="P53" s="18"/>
      <c r="Q53" s="46"/>
      <c r="R53" s="34">
        <v>0</v>
      </c>
    </row>
    <row r="54" spans="1:18" ht="19.5" x14ac:dyDescent="0.35">
      <c r="A54" s="6"/>
      <c r="B54" s="6"/>
      <c r="C54" s="6"/>
      <c r="D54" s="6"/>
      <c r="E54" s="6"/>
      <c r="F54" s="6"/>
      <c r="G54" s="6"/>
      <c r="H54" s="42"/>
      <c r="I54" s="18"/>
      <c r="J54" s="49"/>
      <c r="K54" s="47"/>
      <c r="L54" s="44"/>
      <c r="M54" s="18"/>
      <c r="N54" s="28"/>
      <c r="O54" s="52"/>
      <c r="P54" s="52"/>
      <c r="Q54" s="53"/>
      <c r="R54" s="34"/>
    </row>
    <row r="55" spans="1:18" ht="19.5" x14ac:dyDescent="0.35">
      <c r="A55" s="6"/>
      <c r="B55" s="6"/>
      <c r="C55" s="6"/>
      <c r="D55" s="6"/>
      <c r="E55" s="6"/>
      <c r="F55" s="6"/>
      <c r="G55" s="6"/>
      <c r="H55" s="42"/>
      <c r="I55" s="18"/>
      <c r="J55" s="62"/>
      <c r="K55" s="47"/>
      <c r="L55" s="44"/>
      <c r="M55" s="18"/>
      <c r="N55" s="48"/>
      <c r="O55" s="18"/>
      <c r="P55" s="18"/>
      <c r="Q55" s="46"/>
      <c r="R55" s="34"/>
    </row>
    <row r="56" spans="1:18" ht="19.5" x14ac:dyDescent="0.35">
      <c r="A56" s="6"/>
      <c r="B56" s="6"/>
      <c r="C56" s="6"/>
      <c r="D56" s="6"/>
      <c r="E56" s="6"/>
      <c r="F56" s="6"/>
      <c r="G56" s="6"/>
      <c r="H56" s="42"/>
      <c r="I56" s="18"/>
      <c r="J56" s="62"/>
      <c r="K56" s="47"/>
      <c r="L56" s="44"/>
      <c r="M56" s="18"/>
      <c r="N56" s="48"/>
      <c r="O56" s="18"/>
      <c r="P56" s="18"/>
      <c r="Q56" s="46"/>
      <c r="R56" s="34"/>
    </row>
    <row r="57" spans="1:18" ht="19.5" x14ac:dyDescent="0.35">
      <c r="A57" s="6"/>
      <c r="B57" s="6"/>
      <c r="C57" s="6"/>
      <c r="D57" s="6"/>
      <c r="E57" s="6"/>
      <c r="F57" s="6"/>
      <c r="G57" s="6"/>
      <c r="H57" s="42"/>
      <c r="I57" s="18"/>
      <c r="J57" s="62"/>
      <c r="K57" s="47"/>
      <c r="L57" s="58"/>
      <c r="M57" s="18"/>
      <c r="N57" s="48"/>
      <c r="O57" s="18"/>
      <c r="P57" s="18"/>
      <c r="Q57" s="46"/>
      <c r="R57" s="34"/>
    </row>
    <row r="58" spans="1:18" ht="19.5" x14ac:dyDescent="0.35">
      <c r="A58" s="6"/>
      <c r="B58" s="6"/>
      <c r="C58" s="6"/>
      <c r="D58" s="6"/>
      <c r="E58" s="6"/>
      <c r="F58" s="6"/>
      <c r="G58" s="6"/>
      <c r="H58" s="42"/>
      <c r="I58" s="18"/>
      <c r="J58" s="62"/>
      <c r="K58" s="43"/>
      <c r="L58" s="44"/>
      <c r="M58" s="18"/>
      <c r="N58" s="48"/>
      <c r="O58" s="18"/>
      <c r="P58" s="18"/>
      <c r="Q58" s="46"/>
      <c r="R58" s="34">
        <v>0</v>
      </c>
    </row>
    <row r="59" spans="1:18" ht="19.5" x14ac:dyDescent="0.35">
      <c r="A59" s="6"/>
      <c r="B59" s="6"/>
      <c r="C59" s="6"/>
      <c r="D59" s="6"/>
      <c r="E59" s="6"/>
      <c r="F59" s="6"/>
      <c r="G59" s="6"/>
      <c r="H59" s="42"/>
      <c r="I59" s="18"/>
      <c r="J59" s="62"/>
      <c r="K59" s="47"/>
      <c r="L59" s="44"/>
      <c r="M59" s="18"/>
      <c r="N59" s="48"/>
      <c r="O59" s="18"/>
      <c r="P59" s="18"/>
      <c r="Q59" s="46"/>
      <c r="R59" s="34">
        <v>0</v>
      </c>
    </row>
    <row r="60" spans="1:18" ht="19.5" x14ac:dyDescent="0.35">
      <c r="A60" s="6"/>
      <c r="B60" s="6"/>
      <c r="C60" s="6"/>
      <c r="D60" s="6"/>
      <c r="E60" s="6"/>
      <c r="F60" s="6"/>
      <c r="G60" s="6"/>
      <c r="H60" s="42"/>
      <c r="I60" s="18"/>
      <c r="J60" s="14"/>
      <c r="K60" s="47"/>
      <c r="L60" s="50"/>
      <c r="M60" s="18"/>
      <c r="N60" s="64"/>
      <c r="O60" s="52"/>
      <c r="P60" s="52"/>
      <c r="Q60" s="53"/>
      <c r="R60" s="17"/>
    </row>
    <row r="61" spans="1:18" ht="19.5" x14ac:dyDescent="0.35">
      <c r="A61" s="6"/>
      <c r="B61" s="6"/>
      <c r="C61" s="6"/>
      <c r="D61" s="6"/>
      <c r="E61" s="6"/>
      <c r="F61" s="6"/>
      <c r="G61" s="6"/>
      <c r="H61" s="42"/>
      <c r="I61" s="18"/>
      <c r="J61" s="14"/>
      <c r="K61" s="47"/>
      <c r="L61" s="50"/>
      <c r="M61" s="18"/>
      <c r="N61" s="64"/>
      <c r="O61" s="18"/>
      <c r="P61" s="18"/>
      <c r="Q61" s="65"/>
      <c r="R61" s="17"/>
    </row>
    <row r="62" spans="1:18" ht="19.5" x14ac:dyDescent="0.35">
      <c r="A62" s="6"/>
      <c r="B62" s="6"/>
      <c r="C62" s="6"/>
      <c r="D62" s="6"/>
      <c r="E62" s="6"/>
      <c r="F62" s="6"/>
      <c r="G62" s="6"/>
      <c r="H62" s="42"/>
      <c r="I62" s="18"/>
      <c r="J62" s="14"/>
      <c r="K62" s="47"/>
      <c r="L62" s="58"/>
      <c r="M62" s="18"/>
      <c r="N62" s="28"/>
      <c r="O62" s="18"/>
      <c r="P62" s="18"/>
      <c r="Q62" s="53"/>
      <c r="R62" s="17"/>
    </row>
    <row r="63" spans="1:18" ht="19.5" x14ac:dyDescent="0.35">
      <c r="A63" s="6"/>
      <c r="B63" s="6"/>
      <c r="C63" s="6"/>
      <c r="D63" s="6"/>
      <c r="E63" s="6"/>
      <c r="F63" s="6"/>
      <c r="G63" s="6"/>
      <c r="H63" s="24"/>
      <c r="I63" s="11"/>
      <c r="J63" s="14"/>
      <c r="K63" s="13"/>
      <c r="L63" s="32"/>
      <c r="M63" s="11"/>
      <c r="N63" s="66"/>
      <c r="O63" s="11"/>
      <c r="P63" s="11"/>
      <c r="Q63" s="67"/>
      <c r="R63" s="68">
        <v>0</v>
      </c>
    </row>
    <row r="64" spans="1:18" ht="19.5" x14ac:dyDescent="0.35">
      <c r="A64" s="6"/>
      <c r="B64" s="6"/>
      <c r="C64" s="6"/>
      <c r="D64" s="6"/>
      <c r="E64" s="6"/>
      <c r="F64" s="6"/>
      <c r="G64" s="6"/>
      <c r="H64" s="42" t="s">
        <v>11</v>
      </c>
      <c r="I64" s="18"/>
      <c r="J64" s="14"/>
      <c r="K64" s="47"/>
      <c r="L64" s="44">
        <v>2000</v>
      </c>
      <c r="M64" s="18"/>
      <c r="N64" s="48"/>
      <c r="O64" s="18"/>
      <c r="P64" s="18"/>
      <c r="Q64" s="46">
        <v>2000</v>
      </c>
      <c r="R64" s="34">
        <v>0</v>
      </c>
    </row>
    <row r="65" spans="1:18" ht="19.5" x14ac:dyDescent="0.35">
      <c r="A65" s="6"/>
      <c r="B65" s="6"/>
      <c r="C65" s="6"/>
      <c r="D65" s="6"/>
      <c r="E65" s="6"/>
      <c r="F65" s="6"/>
      <c r="G65" s="6"/>
      <c r="H65" s="42"/>
      <c r="I65" s="18"/>
      <c r="J65" s="14"/>
      <c r="K65" s="47"/>
      <c r="L65" s="50"/>
      <c r="M65" s="18"/>
      <c r="N65" s="64"/>
      <c r="O65" s="18"/>
      <c r="P65" s="18"/>
      <c r="Q65" s="65"/>
      <c r="R65" s="17"/>
    </row>
    <row r="66" spans="1:18" ht="19.5" x14ac:dyDescent="0.35">
      <c r="A66" s="6"/>
      <c r="B66" s="6"/>
      <c r="C66" s="6"/>
      <c r="D66" s="6"/>
      <c r="E66" s="6"/>
      <c r="F66" s="6"/>
      <c r="G66" s="6"/>
      <c r="H66" s="24"/>
      <c r="I66" s="11"/>
      <c r="J66" s="14"/>
      <c r="K66" s="16"/>
      <c r="L66" s="69"/>
      <c r="M66" s="11"/>
      <c r="N66" s="70"/>
      <c r="O66" s="11"/>
      <c r="P66" s="11"/>
      <c r="Q66" s="71"/>
      <c r="R66" s="72"/>
    </row>
    <row r="67" spans="1:18" ht="18.75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38">
        <v>99060.17</v>
      </c>
      <c r="M67" s="6"/>
      <c r="N67" s="7"/>
      <c r="O67" s="6"/>
      <c r="P67" s="6"/>
      <c r="Q67" s="9"/>
      <c r="R67" s="6"/>
    </row>
    <row r="68" spans="1:18" ht="19.5" x14ac:dyDescent="0.35">
      <c r="A68" s="6"/>
      <c r="B68" s="6"/>
      <c r="C68" s="6"/>
      <c r="D68" s="6"/>
      <c r="E68" s="6"/>
      <c r="F68" s="6"/>
      <c r="G68" s="6"/>
      <c r="H68" s="6"/>
      <c r="I68" s="6"/>
      <c r="J68" s="6"/>
      <c r="K68" s="73"/>
      <c r="L68" s="60">
        <v>16900</v>
      </c>
      <c r="M68" s="6" t="s">
        <v>59</v>
      </c>
      <c r="N68" s="57"/>
      <c r="O68" s="6"/>
      <c r="P68" s="6"/>
      <c r="Q68" s="74"/>
      <c r="R68" s="57"/>
    </row>
    <row r="69" spans="1:18" ht="19.5" x14ac:dyDescent="0.35">
      <c r="A69" s="6"/>
      <c r="B69" s="6"/>
      <c r="C69" s="6"/>
      <c r="D69" s="6"/>
      <c r="E69" s="6"/>
      <c r="F69" s="6"/>
      <c r="G69" s="6"/>
      <c r="H69" s="6"/>
      <c r="I69" s="6"/>
      <c r="J69" s="6"/>
      <c r="K69" s="107" t="s">
        <v>57</v>
      </c>
      <c r="L69" s="83">
        <f>L67+L68</f>
        <v>115960.17</v>
      </c>
      <c r="M69" s="57"/>
      <c r="N69" s="7"/>
      <c r="O69" s="6"/>
      <c r="P69" s="6"/>
      <c r="Q69" s="9"/>
      <c r="R69" s="6"/>
    </row>
    <row r="70" spans="1:18" ht="18.75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84" t="s">
        <v>45</v>
      </c>
      <c r="L70" s="85">
        <v>6450760</v>
      </c>
      <c r="M70" s="6"/>
      <c r="N70" s="7"/>
      <c r="O70" s="6"/>
      <c r="P70" s="6"/>
      <c r="Q70" s="9"/>
      <c r="R70" s="6"/>
    </row>
    <row r="71" spans="1:18" ht="18.75" x14ac:dyDescent="0.3">
      <c r="A71" s="6"/>
      <c r="B71" s="6"/>
      <c r="C71" s="6"/>
      <c r="D71" s="6"/>
      <c r="E71" s="6"/>
      <c r="F71" s="6"/>
      <c r="G71" s="6"/>
      <c r="H71" s="6"/>
      <c r="I71" s="6"/>
      <c r="J71" s="75"/>
      <c r="K71" s="107" t="s">
        <v>46</v>
      </c>
      <c r="L71" s="85">
        <v>632453.64</v>
      </c>
      <c r="M71" s="6"/>
      <c r="N71" s="7"/>
      <c r="O71" s="6"/>
      <c r="P71" s="6"/>
      <c r="Q71" s="9"/>
      <c r="R71" s="6"/>
    </row>
    <row r="72" spans="1:18" ht="18.75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107" t="s">
        <v>58</v>
      </c>
      <c r="L72" s="83">
        <f>L69+L70-L71</f>
        <v>5934266.5300000003</v>
      </c>
      <c r="M72" s="6"/>
      <c r="N72" s="7"/>
      <c r="O72" s="6"/>
      <c r="P72" s="6"/>
      <c r="Q72" s="9"/>
      <c r="R72" s="6"/>
    </row>
    <row r="73" spans="1:18" ht="18.75" x14ac:dyDescent="0.3">
      <c r="A73" s="6"/>
      <c r="B73" s="6"/>
      <c r="C73" s="6"/>
      <c r="D73" s="6"/>
      <c r="E73" s="6"/>
      <c r="F73" s="6"/>
      <c r="G73" s="6"/>
      <c r="H73" s="6"/>
      <c r="I73" s="6"/>
      <c r="J73" s="76"/>
      <c r="K73" s="108"/>
      <c r="L73" s="38"/>
      <c r="M73" s="6"/>
      <c r="N73" s="7"/>
      <c r="O73" s="6"/>
      <c r="P73" s="6"/>
      <c r="Q73" s="9"/>
      <c r="R73" s="6"/>
    </row>
    <row r="74" spans="1:18" ht="19.5" x14ac:dyDescent="0.35">
      <c r="A74" s="6"/>
      <c r="B74" s="6"/>
      <c r="C74" s="6"/>
      <c r="D74" s="6"/>
      <c r="E74" s="6"/>
      <c r="F74" s="6"/>
      <c r="G74" s="6"/>
      <c r="H74" s="6"/>
      <c r="I74" s="6"/>
      <c r="J74" s="76"/>
      <c r="K74" s="77"/>
      <c r="L74" s="38"/>
      <c r="M74" s="6"/>
      <c r="N74" s="7"/>
      <c r="O74" s="6"/>
      <c r="P74" s="6"/>
      <c r="Q74" s="9"/>
      <c r="R74" s="6"/>
    </row>
    <row r="75" spans="1:18" ht="19.5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77"/>
      <c r="L75" s="78"/>
      <c r="M75" s="6"/>
      <c r="N75" s="7"/>
      <c r="O75" s="6"/>
      <c r="P75" s="6"/>
      <c r="Q75" s="9"/>
      <c r="R75" s="6"/>
    </row>
    <row r="76" spans="1:18" ht="18.75" x14ac:dyDescent="0.3">
      <c r="A76" s="213" t="s">
        <v>18</v>
      </c>
      <c r="B76" s="213"/>
      <c r="C76" s="213"/>
      <c r="D76" s="56"/>
      <c r="E76" s="224" t="s">
        <v>22</v>
      </c>
      <c r="F76" s="224"/>
      <c r="G76" s="224"/>
      <c r="H76" s="6"/>
      <c r="I76" s="76"/>
      <c r="J76" s="79"/>
      <c r="K76" s="38"/>
      <c r="L76" s="6"/>
      <c r="M76" s="7"/>
      <c r="N76" s="6"/>
      <c r="O76" s="6"/>
      <c r="P76" s="9"/>
      <c r="Q76" s="6"/>
      <c r="R76" s="6"/>
    </row>
    <row r="77" spans="1:18" ht="18.75" x14ac:dyDescent="0.3">
      <c r="A77" s="79"/>
      <c r="B77" s="79"/>
      <c r="C77" s="79"/>
      <c r="D77" s="6"/>
      <c r="E77" s="6"/>
      <c r="F77" s="6"/>
      <c r="G77" s="6"/>
      <c r="H77" s="6"/>
      <c r="I77" s="6"/>
      <c r="J77" s="108"/>
      <c r="K77" s="78"/>
      <c r="L77" s="6"/>
      <c r="M77" s="7"/>
      <c r="N77" s="6"/>
      <c r="O77" s="6"/>
      <c r="P77" s="9"/>
      <c r="Q77" s="6"/>
      <c r="R77" s="6"/>
    </row>
    <row r="78" spans="1:18" ht="18.75" x14ac:dyDescent="0.3">
      <c r="A78" s="79"/>
      <c r="B78" s="79"/>
      <c r="C78" s="79"/>
      <c r="D78" s="6"/>
      <c r="E78" s="6"/>
      <c r="F78" s="6"/>
      <c r="G78" s="6"/>
      <c r="H78" s="6"/>
      <c r="I78" s="6"/>
      <c r="J78" s="6"/>
      <c r="K78" s="6"/>
      <c r="L78" s="6"/>
      <c r="M78" s="7"/>
      <c r="N78" s="6"/>
      <c r="O78" s="6"/>
      <c r="P78" s="9"/>
      <c r="Q78" s="6"/>
      <c r="R78" s="6"/>
    </row>
    <row r="79" spans="1:18" ht="18.75" x14ac:dyDescent="0.3">
      <c r="A79" s="214" t="s">
        <v>19</v>
      </c>
      <c r="B79" s="214"/>
      <c r="C79" s="214"/>
      <c r="D79" s="210" t="s">
        <v>44</v>
      </c>
      <c r="E79" s="210"/>
      <c r="F79" s="210"/>
      <c r="G79" s="210"/>
      <c r="H79" s="6"/>
      <c r="I79" s="6"/>
      <c r="J79" s="6"/>
      <c r="K79" s="6"/>
      <c r="L79" s="6"/>
      <c r="M79" s="7"/>
      <c r="N79" s="6"/>
      <c r="O79" s="6"/>
      <c r="P79" s="9"/>
      <c r="Q79" s="6"/>
      <c r="R79" s="6"/>
    </row>
    <row r="80" spans="1:18" ht="18.75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7"/>
      <c r="O80" s="6"/>
      <c r="P80" s="6"/>
      <c r="Q80" s="9"/>
      <c r="R80" s="6"/>
    </row>
    <row r="81" spans="1:18" ht="16.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3"/>
      <c r="O81" s="2"/>
      <c r="P81" s="2"/>
      <c r="Q81" s="4"/>
      <c r="R81" s="2"/>
    </row>
    <row r="82" spans="1:18" ht="16.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3"/>
      <c r="O82" s="2"/>
      <c r="P82" s="2"/>
      <c r="Q82" s="4"/>
      <c r="R82" s="2"/>
    </row>
    <row r="83" spans="1:18" ht="16.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3"/>
      <c r="O83" s="2"/>
      <c r="P83" s="2"/>
      <c r="Q83" s="4"/>
      <c r="R83" s="2"/>
    </row>
    <row r="84" spans="1:18" ht="16.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3"/>
      <c r="O84" s="2"/>
      <c r="P84" s="2"/>
      <c r="Q84" s="4"/>
      <c r="R84" s="2"/>
    </row>
  </sheetData>
  <mergeCells count="17">
    <mergeCell ref="A11:A17"/>
    <mergeCell ref="A76:C76"/>
    <mergeCell ref="E76:G76"/>
    <mergeCell ref="A79:C79"/>
    <mergeCell ref="D79:G79"/>
    <mergeCell ref="P1:R1"/>
    <mergeCell ref="B5:Q5"/>
    <mergeCell ref="B6:Q6"/>
    <mergeCell ref="A8:A9"/>
    <mergeCell ref="B8:B9"/>
    <mergeCell ref="C8:C9"/>
    <mergeCell ref="D8:D9"/>
    <mergeCell ref="E8:E9"/>
    <mergeCell ref="F8:F9"/>
    <mergeCell ref="G8:G9"/>
    <mergeCell ref="H8:L8"/>
    <mergeCell ref="M8:Q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 008</cp:lastModifiedBy>
  <cp:lastPrinted>2025-04-25T11:37:27Z</cp:lastPrinted>
  <dcterms:created xsi:type="dcterms:W3CDTF">2017-07-21T10:57:00Z</dcterms:created>
  <dcterms:modified xsi:type="dcterms:W3CDTF">2025-04-25T11:40:47Z</dcterms:modified>
</cp:coreProperties>
</file>