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8" yWindow="-108" windowWidth="23256" windowHeight="12600"/>
  </bookViews>
  <sheets>
    <sheet name="расход" sheetId="3" r:id="rId1"/>
    <sheet name="Лист1" sheetId="4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41" i="3" l="1"/>
  <c r="M68" i="3" l="1"/>
  <c r="M67" i="3"/>
  <c r="H41" i="3"/>
  <c r="M41" i="3" l="1"/>
  <c r="R41" i="3" l="1"/>
  <c r="M66" i="3" l="1"/>
  <c r="L69" i="4" l="1"/>
  <c r="L72" i="4" s="1"/>
  <c r="Q46" i="4"/>
  <c r="N46" i="4"/>
  <c r="L46" i="4"/>
  <c r="G46" i="4"/>
  <c r="C46" i="4"/>
</calcChain>
</file>

<file path=xl/sharedStrings.xml><?xml version="1.0" encoding="utf-8"?>
<sst xmlns="http://schemas.openxmlformats.org/spreadsheetml/2006/main" count="195" uniqueCount="80">
  <si>
    <t>№</t>
  </si>
  <si>
    <t>дата</t>
  </si>
  <si>
    <t xml:space="preserve">Получатель </t>
  </si>
  <si>
    <t>№ договора</t>
  </si>
  <si>
    <t>Подтверждающие документы о расходовании распределенных денежных средств</t>
  </si>
  <si>
    <t xml:space="preserve">РЕЕСТР </t>
  </si>
  <si>
    <t>Цель расходования</t>
  </si>
  <si>
    <t>№ п/п</t>
  </si>
  <si>
    <t>дата п/п</t>
  </si>
  <si>
    <t>сумма п/п</t>
  </si>
  <si>
    <t>Распоряжение о распределении пожертвования</t>
  </si>
  <si>
    <t>всего</t>
  </si>
  <si>
    <t>сумма</t>
  </si>
  <si>
    <t>Наименование жертвователя</t>
  </si>
  <si>
    <t>Сумма договора</t>
  </si>
  <si>
    <t>Дата договора</t>
  </si>
  <si>
    <t>Дата поступления</t>
  </si>
  <si>
    <t xml:space="preserve">Сумма </t>
  </si>
  <si>
    <t>Начальник отдела доходов</t>
  </si>
  <si>
    <t>Исполнитель:</t>
  </si>
  <si>
    <t>поступлений и расходования средств от пожертвований, поступивших в бюджет МО "Красногвардейский район"</t>
  </si>
  <si>
    <t>Сумма по распоряжению</t>
  </si>
  <si>
    <t>С. В. Колосова</t>
  </si>
  <si>
    <t>Приложение №8</t>
  </si>
  <si>
    <t>(рублях)</t>
  </si>
  <si>
    <t>ООО "Юг-Строй-Сервис""</t>
  </si>
  <si>
    <t>Оплата за выполненные работы по капитальному ремонту СДК "Маяк"</t>
  </si>
  <si>
    <t>27.01.2023г.</t>
  </si>
  <si>
    <t>ООО Красногвардейский молочный завод</t>
  </si>
  <si>
    <t>ИП ГКФХ Мамхегова Н.М.</t>
  </si>
  <si>
    <t>ООО "Монолит"</t>
  </si>
  <si>
    <t>ИП Глава КФХ Хунагова Л.Ю.</t>
  </si>
  <si>
    <t>ООО "Бжедугхальский КНМ"</t>
  </si>
  <si>
    <t>ООО "Дорстройнеруд"</t>
  </si>
  <si>
    <t>ООО "ДИАС"</t>
  </si>
  <si>
    <t>184-р</t>
  </si>
  <si>
    <t>09.08.2023г.</t>
  </si>
  <si>
    <t xml:space="preserve">ОАО "Полиграф-Юг" </t>
  </si>
  <si>
    <t>Для изготовления книги "История Красногвардейского района"</t>
  </si>
  <si>
    <t>196-р</t>
  </si>
  <si>
    <t>22.08.2023г.</t>
  </si>
  <si>
    <t>ДОУ №27 "Насып"</t>
  </si>
  <si>
    <t>Приобритение материалов для капитального ремонта помещения</t>
  </si>
  <si>
    <t>Итого:</t>
  </si>
  <si>
    <t xml:space="preserve">                          Н.П. Бугаенко</t>
  </si>
  <si>
    <t>Итого приход</t>
  </si>
  <si>
    <t>Итого расход</t>
  </si>
  <si>
    <t>111-р</t>
  </si>
  <si>
    <t>22.04.2022г.</t>
  </si>
  <si>
    <t>123118   278611</t>
  </si>
  <si>
    <t>16.08.2023г. 23.10.2023г.</t>
  </si>
  <si>
    <t>23.08.23г.</t>
  </si>
  <si>
    <t>ООО "Р-СТРОЙ"</t>
  </si>
  <si>
    <t>ООО "Монтаж"</t>
  </si>
  <si>
    <t>строительство водопроводной сети в с. Красногвардейском</t>
  </si>
  <si>
    <t>ИП Панфилова э.А.</t>
  </si>
  <si>
    <t>авторский надзор за строительством водопроводной сети с. Красногвардейском</t>
  </si>
  <si>
    <t>ОСТАТОК НА 01.01.2024.</t>
  </si>
  <si>
    <t>ОСТАТОК НА 01.04.2024г.</t>
  </si>
  <si>
    <t>вернуло в 2023г. Образование</t>
  </si>
  <si>
    <t>Красногвардейский молочный з-д</t>
  </si>
  <si>
    <t>ИП Курдубан Д.С.</t>
  </si>
  <si>
    <t>4               13</t>
  </si>
  <si>
    <t>09.04.2024       16.05.2024</t>
  </si>
  <si>
    <t>23.0.5.2024</t>
  </si>
  <si>
    <t>Росстройконтроль</t>
  </si>
  <si>
    <t>16.04.204</t>
  </si>
  <si>
    <t>услуги по проведению строительного контроля</t>
  </si>
  <si>
    <t>ООО "СМУ2"</t>
  </si>
  <si>
    <t>21.08.2024г.</t>
  </si>
  <si>
    <t>08,08.2024</t>
  </si>
  <si>
    <t>образование</t>
  </si>
  <si>
    <t>Ларионов А.А.</t>
  </si>
  <si>
    <t>ден.средств в под отчет(на поощрение граждан ко дню района</t>
  </si>
  <si>
    <t>Стройзаказчик</t>
  </si>
  <si>
    <t>капитальный ремонт раздевалки и трибуны</t>
  </si>
  <si>
    <t>капитальный ремонт тренажорного зала</t>
  </si>
  <si>
    <t>ОСТАТОК НА 01.10.2024г.</t>
  </si>
  <si>
    <t>Возвращен остаток</t>
  </si>
  <si>
    <t>Приложение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</si>
</sst>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3" borderId="0" applyNumberFormat="0" applyBorder="0" applyAlignment="0" applyProtection="0"/>
    <xf numFmtId="164" fontId="2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7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9" fillId="0" borderId="0" xfId="0" applyFont="1"/>
    <xf numFmtId="0" fontId="6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14" fontId="6" fillId="0" borderId="1" xfId="0" applyNumberFormat="1" applyFont="1" applyBorder="1"/>
    <xf numFmtId="0" fontId="10" fillId="0" borderId="1" xfId="0" applyFont="1" applyBorder="1" applyAlignment="1">
      <alignment horizontal="left"/>
    </xf>
    <xf numFmtId="2" fontId="8" fillId="2" borderId="2" xfId="0" applyNumberFormat="1" applyFont="1" applyFill="1" applyBorder="1"/>
    <xf numFmtId="0" fontId="6" fillId="0" borderId="2" xfId="0" applyFont="1" applyBorder="1"/>
    <xf numFmtId="14" fontId="6" fillId="0" borderId="2" xfId="0" applyNumberFormat="1" applyFont="1" applyBorder="1"/>
    <xf numFmtId="165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4" fontId="6" fillId="0" borderId="1" xfId="0" applyNumberFormat="1" applyFont="1" applyBorder="1" applyAlignment="1">
      <alignment horizontal="center"/>
    </xf>
    <xf numFmtId="165" fontId="6" fillId="2" borderId="2" xfId="0" applyNumberFormat="1" applyFont="1" applyFill="1" applyBorder="1" applyAlignment="1">
      <alignment horizontal="center"/>
    </xf>
    <xf numFmtId="0" fontId="8" fillId="0" borderId="1" xfId="0" applyFont="1" applyBorder="1"/>
    <xf numFmtId="165" fontId="6" fillId="0" borderId="2" xfId="0" applyNumberFormat="1" applyFont="1" applyBorder="1"/>
    <xf numFmtId="2" fontId="6" fillId="0" borderId="3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2" fontId="10" fillId="0" borderId="3" xfId="0" applyNumberFormat="1" applyFont="1" applyBorder="1" applyAlignment="1">
      <alignment horizontal="center"/>
    </xf>
    <xf numFmtId="14" fontId="6" fillId="0" borderId="2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8" fillId="2" borderId="2" xfId="0" applyNumberFormat="1" applyFont="1" applyFill="1" applyBorder="1" applyAlignment="1">
      <alignment horizontal="center"/>
    </xf>
    <xf numFmtId="2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2" fontId="6" fillId="0" borderId="0" xfId="0" applyNumberFormat="1" applyFont="1"/>
    <xf numFmtId="2" fontId="8" fillId="0" borderId="1" xfId="0" applyNumberFormat="1" applyFont="1" applyBorder="1" applyAlignment="1">
      <alignment horizontal="center" vertical="center"/>
    </xf>
    <xf numFmtId="2" fontId="6" fillId="0" borderId="1" xfId="2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8" fillId="0" borderId="2" xfId="0" applyFont="1" applyBorder="1"/>
    <xf numFmtId="0" fontId="5" fillId="0" borderId="2" xfId="0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2" fontId="8" fillId="0" borderId="3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left"/>
    </xf>
    <xf numFmtId="2" fontId="8" fillId="0" borderId="3" xfId="0" applyNumberFormat="1" applyFont="1" applyBorder="1" applyAlignment="1">
      <alignment horizontal="center"/>
    </xf>
    <xf numFmtId="0" fontId="5" fillId="0" borderId="2" xfId="0" applyFont="1" applyBorder="1" applyAlignment="1">
      <alignment wrapText="1"/>
    </xf>
    <xf numFmtId="2" fontId="8" fillId="0" borderId="2" xfId="0" applyNumberFormat="1" applyFont="1" applyBorder="1"/>
    <xf numFmtId="0" fontId="10" fillId="0" borderId="2" xfId="0" applyFont="1" applyBorder="1"/>
    <xf numFmtId="0" fontId="10" fillId="0" borderId="2" xfId="0" applyFont="1" applyBorder="1" applyAlignment="1">
      <alignment horizontal="center"/>
    </xf>
    <xf numFmtId="2" fontId="10" fillId="0" borderId="3" xfId="0" applyNumberFormat="1" applyFont="1" applyBorder="1" applyAlignment="1">
      <alignment horizontal="center" vertical="center"/>
    </xf>
    <xf numFmtId="2" fontId="10" fillId="0" borderId="1" xfId="0" applyNumberFormat="1" applyFont="1" applyBorder="1"/>
    <xf numFmtId="0" fontId="10" fillId="0" borderId="1" xfId="0" applyFont="1" applyBorder="1"/>
    <xf numFmtId="0" fontId="5" fillId="0" borderId="0" xfId="0" applyFont="1"/>
    <xf numFmtId="2" fontId="8" fillId="0" borderId="0" xfId="0" applyNumberFormat="1" applyFont="1" applyAlignment="1">
      <alignment horizontal="center"/>
    </xf>
    <xf numFmtId="2" fontId="10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2" fontId="11" fillId="0" borderId="0" xfId="0" applyNumberFormat="1" applyFont="1" applyFill="1" applyAlignment="1">
      <alignment horizontal="center"/>
    </xf>
    <xf numFmtId="0" fontId="5" fillId="0" borderId="2" xfId="0" applyFont="1" applyBorder="1"/>
    <xf numFmtId="0" fontId="5" fillId="0" borderId="6" xfId="0" applyFont="1" applyBorder="1" applyAlignment="1">
      <alignment wrapText="1"/>
    </xf>
    <xf numFmtId="2" fontId="6" fillId="0" borderId="3" xfId="0" applyNumberFormat="1" applyFont="1" applyBorder="1" applyAlignment="1">
      <alignment horizontal="center"/>
    </xf>
    <xf numFmtId="2" fontId="5" fillId="0" borderId="3" xfId="0" applyNumberFormat="1" applyFont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/>
    </xf>
    <xf numFmtId="2" fontId="8" fillId="0" borderId="4" xfId="0" applyNumberFormat="1" applyFont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/>
    </xf>
    <xf numFmtId="2" fontId="8" fillId="0" borderId="1" xfId="0" applyNumberFormat="1" applyFont="1" applyBorder="1"/>
    <xf numFmtId="2" fontId="6" fillId="0" borderId="4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 vertical="center"/>
    </xf>
    <xf numFmtId="2" fontId="8" fillId="2" borderId="1" xfId="0" applyNumberFormat="1" applyFont="1" applyFill="1" applyBorder="1"/>
    <xf numFmtId="0" fontId="8" fillId="0" borderId="0" xfId="0" applyFont="1" applyAlignment="1">
      <alignment horizontal="left"/>
    </xf>
    <xf numFmtId="2" fontId="8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Fill="1"/>
    <xf numFmtId="0" fontId="8" fillId="0" borderId="0" xfId="0" applyFont="1" applyFill="1" applyAlignment="1">
      <alignment horizontal="left"/>
    </xf>
    <xf numFmtId="0" fontId="6" fillId="0" borderId="0" xfId="0" applyFont="1" applyFill="1" applyAlignment="1"/>
    <xf numFmtId="0" fontId="6" fillId="0" borderId="0" xfId="0" applyFont="1" applyAlignment="1">
      <alignment horizontal="left"/>
    </xf>
    <xf numFmtId="0" fontId="5" fillId="0" borderId="0" xfId="0" applyFont="1" applyFill="1" applyAlignment="1">
      <alignment horizontal="left"/>
    </xf>
    <xf numFmtId="165" fontId="6" fillId="0" borderId="1" xfId="2" applyNumberFormat="1" applyFont="1" applyBorder="1" applyAlignment="1">
      <alignment horizontal="center"/>
    </xf>
    <xf numFmtId="0" fontId="12" fillId="0" borderId="0" xfId="0" applyFont="1" applyAlignment="1">
      <alignment horizontal="right"/>
    </xf>
    <xf numFmtId="0" fontId="6" fillId="0" borderId="2" xfId="0" applyFont="1" applyBorder="1" applyAlignment="1">
      <alignment horizontal="left" wrapText="1"/>
    </xf>
    <xf numFmtId="2" fontId="6" fillId="0" borderId="2" xfId="0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2" fontId="5" fillId="0" borderId="0" xfId="1" applyNumberFormat="1" applyFont="1" applyFill="1" applyAlignment="1">
      <alignment horizontal="center"/>
    </xf>
    <xf numFmtId="0" fontId="5" fillId="0" borderId="0" xfId="0" applyFont="1" applyBorder="1" applyAlignment="1">
      <alignment horizontal="left"/>
    </xf>
    <xf numFmtId="2" fontId="5" fillId="0" borderId="0" xfId="0" applyNumberFormat="1" applyFont="1" applyFill="1" applyAlignment="1">
      <alignment horizontal="center"/>
    </xf>
    <xf numFmtId="0" fontId="6" fillId="0" borderId="2" xfId="0" applyFont="1" applyBorder="1" applyAlignment="1"/>
    <xf numFmtId="165" fontId="6" fillId="0" borderId="2" xfId="0" applyNumberFormat="1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/>
    <xf numFmtId="4" fontId="6" fillId="0" borderId="4" xfId="0" applyNumberFormat="1" applyFont="1" applyBorder="1"/>
    <xf numFmtId="2" fontId="5" fillId="0" borderId="1" xfId="2" applyNumberFormat="1" applyFont="1" applyBorder="1" applyAlignment="1">
      <alignment horizontal="right"/>
    </xf>
    <xf numFmtId="1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2" fontId="5" fillId="0" borderId="1" xfId="0" applyNumberFormat="1" applyFont="1" applyBorder="1" applyAlignment="1">
      <alignment horizontal="right"/>
    </xf>
    <xf numFmtId="3" fontId="6" fillId="0" borderId="2" xfId="0" applyNumberFormat="1" applyFont="1" applyBorder="1" applyAlignment="1">
      <alignment horizontal="center" wrapText="1"/>
    </xf>
    <xf numFmtId="14" fontId="6" fillId="0" borderId="2" xfId="0" applyNumberFormat="1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horizontal="left" wrapText="1"/>
    </xf>
    <xf numFmtId="14" fontId="10" fillId="0" borderId="2" xfId="0" applyNumberFormat="1" applyFont="1" applyBorder="1" applyAlignment="1">
      <alignment horizontal="center"/>
    </xf>
    <xf numFmtId="16" fontId="6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left"/>
    </xf>
    <xf numFmtId="0" fontId="12" fillId="0" borderId="0" xfId="0" applyFont="1" applyAlignment="1">
      <alignment horizontal="right"/>
    </xf>
    <xf numFmtId="14" fontId="6" fillId="0" borderId="1" xfId="0" applyNumberFormat="1" applyFont="1" applyBorder="1" applyAlignment="1">
      <alignment horizontal="center" wrapText="1"/>
    </xf>
    <xf numFmtId="2" fontId="6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2" fontId="6" fillId="0" borderId="0" xfId="0" applyNumberFormat="1" applyFont="1" applyFill="1" applyAlignment="1">
      <alignment horizontal="center"/>
    </xf>
    <xf numFmtId="14" fontId="10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left"/>
    </xf>
    <xf numFmtId="0" fontId="12" fillId="0" borderId="0" xfId="0" applyFont="1" applyAlignment="1">
      <alignment horizontal="right"/>
    </xf>
    <xf numFmtId="2" fontId="5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3">
    <cellStyle name="Денежный" xfId="2" builtinId="4"/>
    <cellStyle name="Обычный" xfId="0" builtinId="0"/>
    <cellStyle name="Хороший" xfId="1" builtinId="26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6"/>
  <sheetViews>
    <sheetView tabSelected="1" topLeftCell="C25" zoomScale="51" zoomScaleNormal="51" workbookViewId="0">
      <selection activeCell="Q40" sqref="Q40"/>
    </sheetView>
  </sheetViews>
  <sheetFormatPr defaultRowHeight="16.8" x14ac:dyDescent="0.3"/>
  <cols>
    <col min="1" max="1" width="8.88671875" hidden="1" customWidth="1"/>
    <col min="2" max="2" width="4.109375" style="2" hidden="1" customWidth="1"/>
    <col min="3" max="3" width="28" style="2" customWidth="1"/>
    <col min="4" max="4" width="16.109375" style="2" customWidth="1"/>
    <col min="5" max="5" width="15.5546875" style="2" customWidth="1"/>
    <col min="6" max="6" width="11" style="2" customWidth="1"/>
    <col min="7" max="7" width="17" style="2" customWidth="1"/>
    <col min="8" max="8" width="19.33203125" style="2" customWidth="1"/>
    <col min="9" max="9" width="7.33203125" style="2" customWidth="1"/>
    <col min="10" max="10" width="14.6640625" style="2" customWidth="1"/>
    <col min="11" max="11" width="33.5546875" style="2" customWidth="1"/>
    <col min="12" max="12" width="45.88671875" style="2" customWidth="1"/>
    <col min="13" max="13" width="31.6640625" style="2" customWidth="1"/>
    <col min="14" max="14" width="18.5546875" style="2" customWidth="1"/>
    <col min="15" max="15" width="17.5546875" style="3" customWidth="1"/>
    <col min="16" max="16" width="9.88671875" style="2" customWidth="1"/>
    <col min="17" max="17" width="20.88671875" style="2" customWidth="1"/>
    <col min="18" max="18" width="15.6640625" style="4" customWidth="1"/>
    <col min="19" max="19" width="12.6640625" style="2" hidden="1" customWidth="1"/>
    <col min="20" max="20" width="11.33203125" style="1" customWidth="1"/>
    <col min="21" max="21" width="8.88671875" style="1"/>
  </cols>
  <sheetData>
    <row r="1" spans="1:21" s="5" customFormat="1" ht="18" x14ac:dyDescent="0.35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7"/>
      <c r="P1" s="6"/>
      <c r="Q1" s="128" t="s">
        <v>79</v>
      </c>
      <c r="R1" s="128"/>
      <c r="S1" s="128"/>
      <c r="T1" s="6"/>
      <c r="U1" s="6"/>
    </row>
    <row r="2" spans="1:21" s="5" customFormat="1" ht="18" x14ac:dyDescent="0.35"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  <c r="P2" s="6"/>
      <c r="Q2" s="82"/>
      <c r="R2" s="82"/>
      <c r="S2" s="82"/>
      <c r="T2" s="6"/>
      <c r="U2" s="6"/>
    </row>
    <row r="3" spans="1:21" s="5" customFormat="1" ht="28.2" customHeight="1" x14ac:dyDescent="0.35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7"/>
      <c r="P3" s="6"/>
      <c r="Q3" s="82"/>
      <c r="R3" s="82"/>
      <c r="S3" s="82"/>
      <c r="T3" s="6"/>
      <c r="U3" s="6"/>
    </row>
    <row r="4" spans="1:21" s="5" customFormat="1" ht="18" x14ac:dyDescent="0.35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7"/>
      <c r="P4" s="6"/>
      <c r="Q4" s="7"/>
      <c r="R4" s="7"/>
      <c r="S4" s="6"/>
      <c r="T4" s="6"/>
      <c r="U4" s="6"/>
    </row>
    <row r="5" spans="1:21" s="5" customFormat="1" ht="27" customHeight="1" x14ac:dyDescent="0.35">
      <c r="B5" s="6"/>
      <c r="C5" s="124" t="s">
        <v>5</v>
      </c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6"/>
      <c r="T5" s="6"/>
      <c r="U5" s="6"/>
    </row>
    <row r="6" spans="1:21" s="5" customFormat="1" ht="30.6" customHeight="1" x14ac:dyDescent="0.35">
      <c r="B6" s="6"/>
      <c r="C6" s="125" t="s">
        <v>20</v>
      </c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6"/>
      <c r="T6" s="6"/>
      <c r="U6" s="6"/>
    </row>
    <row r="7" spans="1:21" s="5" customFormat="1" ht="30.6" customHeight="1" x14ac:dyDescent="0.35">
      <c r="B7" s="6"/>
      <c r="C7" s="6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75" t="s">
        <v>24</v>
      </c>
      <c r="S7" s="6"/>
      <c r="T7" s="6"/>
      <c r="U7" s="6"/>
    </row>
    <row r="8" spans="1:21" s="5" customFormat="1" ht="42" customHeight="1" x14ac:dyDescent="0.35">
      <c r="A8" s="10"/>
      <c r="B8" s="123" t="s">
        <v>0</v>
      </c>
      <c r="C8" s="123" t="s">
        <v>13</v>
      </c>
      <c r="D8" s="123" t="s">
        <v>14</v>
      </c>
      <c r="E8" s="123" t="s">
        <v>15</v>
      </c>
      <c r="F8" s="129" t="s">
        <v>7</v>
      </c>
      <c r="G8" s="123" t="s">
        <v>16</v>
      </c>
      <c r="H8" s="123" t="s">
        <v>17</v>
      </c>
      <c r="I8" s="123" t="s">
        <v>10</v>
      </c>
      <c r="J8" s="123"/>
      <c r="K8" s="123"/>
      <c r="L8" s="123"/>
      <c r="M8" s="123"/>
      <c r="N8" s="123" t="s">
        <v>4</v>
      </c>
      <c r="O8" s="123"/>
      <c r="P8" s="123"/>
      <c r="Q8" s="123"/>
      <c r="R8" s="123"/>
      <c r="S8" s="11"/>
      <c r="T8" s="6"/>
      <c r="U8" s="6"/>
    </row>
    <row r="9" spans="1:21" s="5" customFormat="1" ht="34.200000000000003" customHeight="1" x14ac:dyDescent="0.35">
      <c r="A9" s="10"/>
      <c r="B9" s="123"/>
      <c r="C9" s="123"/>
      <c r="D9" s="123"/>
      <c r="E9" s="123"/>
      <c r="F9" s="129"/>
      <c r="G9" s="123"/>
      <c r="H9" s="123"/>
      <c r="I9" s="12" t="s">
        <v>0</v>
      </c>
      <c r="J9" s="12" t="s">
        <v>1</v>
      </c>
      <c r="K9" s="12" t="s">
        <v>2</v>
      </c>
      <c r="L9" s="12" t="s">
        <v>6</v>
      </c>
      <c r="M9" s="118" t="s">
        <v>21</v>
      </c>
      <c r="N9" s="118" t="s">
        <v>3</v>
      </c>
      <c r="O9" s="13" t="s">
        <v>12</v>
      </c>
      <c r="P9" s="14" t="s">
        <v>7</v>
      </c>
      <c r="Q9" s="14" t="s">
        <v>8</v>
      </c>
      <c r="R9" s="12" t="s">
        <v>9</v>
      </c>
      <c r="S9" s="11"/>
      <c r="T9" s="6"/>
      <c r="U9" s="6"/>
    </row>
    <row r="10" spans="1:21" s="6" customFormat="1" ht="31.8" customHeight="1" x14ac:dyDescent="0.35">
      <c r="B10" s="21"/>
      <c r="C10" s="11" t="s">
        <v>52</v>
      </c>
      <c r="D10" s="40">
        <v>4805320</v>
      </c>
      <c r="E10" s="22">
        <v>45342</v>
      </c>
      <c r="F10" s="21">
        <v>120</v>
      </c>
      <c r="G10" s="22">
        <v>45377</v>
      </c>
      <c r="H10" s="41">
        <v>4805320</v>
      </c>
      <c r="I10" s="24"/>
      <c r="J10" s="11"/>
      <c r="K10" s="14" t="s">
        <v>53</v>
      </c>
      <c r="L10" s="119" t="s">
        <v>54</v>
      </c>
      <c r="M10" s="35">
        <v>160489.70000000001</v>
      </c>
      <c r="N10" s="55"/>
      <c r="O10" s="36"/>
      <c r="P10" s="37">
        <v>653782</v>
      </c>
      <c r="Q10" s="117">
        <v>45378</v>
      </c>
      <c r="R10" s="35">
        <v>160489.70000000001</v>
      </c>
      <c r="S10" s="34"/>
    </row>
    <row r="11" spans="1:21" s="6" customFormat="1" ht="35.4" customHeight="1" x14ac:dyDescent="0.35">
      <c r="B11" s="21"/>
      <c r="C11" s="11" t="s">
        <v>52</v>
      </c>
      <c r="D11" s="40">
        <v>1645440</v>
      </c>
      <c r="E11" s="22">
        <v>45341</v>
      </c>
      <c r="F11" s="21">
        <v>119</v>
      </c>
      <c r="G11" s="22">
        <v>45377</v>
      </c>
      <c r="H11" s="41">
        <v>1645440</v>
      </c>
      <c r="I11" s="24"/>
      <c r="J11" s="11"/>
      <c r="K11" s="14" t="s">
        <v>53</v>
      </c>
      <c r="L11" s="119" t="s">
        <v>54</v>
      </c>
      <c r="M11" s="35">
        <v>470463.94</v>
      </c>
      <c r="N11" s="55"/>
      <c r="O11" s="36"/>
      <c r="P11" s="37">
        <v>653356</v>
      </c>
      <c r="Q11" s="117">
        <v>45378</v>
      </c>
      <c r="R11" s="35">
        <v>470463.94</v>
      </c>
      <c r="S11" s="34"/>
    </row>
    <row r="12" spans="1:21" s="6" customFormat="1" ht="57" customHeight="1" x14ac:dyDescent="0.35">
      <c r="B12" s="21"/>
      <c r="C12" s="91" t="s">
        <v>60</v>
      </c>
      <c r="D12" s="40">
        <v>15800000</v>
      </c>
      <c r="E12" s="22">
        <v>45371</v>
      </c>
      <c r="F12" s="21">
        <v>2532</v>
      </c>
      <c r="G12" s="22">
        <v>45387</v>
      </c>
      <c r="H12" s="41">
        <v>6528000</v>
      </c>
      <c r="I12" s="24"/>
      <c r="J12" s="11"/>
      <c r="K12" s="14" t="s">
        <v>55</v>
      </c>
      <c r="L12" s="119" t="s">
        <v>56</v>
      </c>
      <c r="M12" s="35">
        <v>1500</v>
      </c>
      <c r="N12" s="55"/>
      <c r="O12" s="36"/>
      <c r="P12" s="37">
        <v>653353</v>
      </c>
      <c r="Q12" s="117">
        <v>45378</v>
      </c>
      <c r="R12" s="35">
        <v>1500</v>
      </c>
      <c r="S12" s="34"/>
    </row>
    <row r="13" spans="1:21" s="6" customFormat="1" ht="43.2" customHeight="1" x14ac:dyDescent="0.35">
      <c r="B13" s="21"/>
      <c r="C13" s="91" t="s">
        <v>30</v>
      </c>
      <c r="D13" s="40">
        <v>100000</v>
      </c>
      <c r="E13" s="22" t="s">
        <v>69</v>
      </c>
      <c r="F13" s="21">
        <v>498</v>
      </c>
      <c r="G13" s="22">
        <v>45525</v>
      </c>
      <c r="H13" s="41">
        <v>100000</v>
      </c>
      <c r="I13" s="24"/>
      <c r="J13" s="11"/>
      <c r="K13" s="14" t="s">
        <v>53</v>
      </c>
      <c r="L13" s="119" t="s">
        <v>54</v>
      </c>
      <c r="M13" s="35">
        <v>109793.01</v>
      </c>
      <c r="N13" s="55"/>
      <c r="O13" s="36"/>
      <c r="P13" s="37">
        <v>869185</v>
      </c>
      <c r="Q13" s="117">
        <v>45467</v>
      </c>
      <c r="R13" s="35">
        <v>109793.01</v>
      </c>
      <c r="S13" s="34"/>
    </row>
    <row r="14" spans="1:21" s="6" customFormat="1" ht="43.2" customHeight="1" x14ac:dyDescent="0.35">
      <c r="B14" s="21"/>
      <c r="C14" s="91" t="s">
        <v>68</v>
      </c>
      <c r="D14" s="40">
        <v>100000</v>
      </c>
      <c r="E14" s="22">
        <v>45527</v>
      </c>
      <c r="F14" s="21">
        <v>802</v>
      </c>
      <c r="G14" s="22">
        <v>45530</v>
      </c>
      <c r="H14" s="41">
        <v>100000</v>
      </c>
      <c r="I14" s="24"/>
      <c r="J14" s="11"/>
      <c r="K14" s="14" t="s">
        <v>53</v>
      </c>
      <c r="L14" s="119" t="s">
        <v>54</v>
      </c>
      <c r="M14" s="35">
        <v>84079.81</v>
      </c>
      <c r="N14" s="55"/>
      <c r="O14" s="36"/>
      <c r="P14" s="37">
        <v>869184</v>
      </c>
      <c r="Q14" s="117">
        <v>45467</v>
      </c>
      <c r="R14" s="35">
        <v>84079.81</v>
      </c>
      <c r="S14" s="34"/>
    </row>
    <row r="15" spans="1:21" s="6" customFormat="1" ht="43.2" customHeight="1" x14ac:dyDescent="0.35">
      <c r="B15" s="21"/>
      <c r="C15" s="11" t="s">
        <v>61</v>
      </c>
      <c r="D15" s="40">
        <v>7130000</v>
      </c>
      <c r="E15" s="22">
        <v>45329</v>
      </c>
      <c r="F15" s="103" t="s">
        <v>62</v>
      </c>
      <c r="G15" s="113" t="s">
        <v>63</v>
      </c>
      <c r="H15" s="41">
        <v>4329000</v>
      </c>
      <c r="I15" s="24"/>
      <c r="J15" s="11"/>
      <c r="K15" s="14" t="s">
        <v>53</v>
      </c>
      <c r="L15" s="119" t="s">
        <v>54</v>
      </c>
      <c r="M15" s="35">
        <v>354881.28000000003</v>
      </c>
      <c r="N15" s="55"/>
      <c r="O15" s="36"/>
      <c r="P15" s="37">
        <v>791779</v>
      </c>
      <c r="Q15" s="117">
        <v>45434</v>
      </c>
      <c r="R15" s="35">
        <v>354881.28000000003</v>
      </c>
      <c r="S15" s="34"/>
    </row>
    <row r="16" spans="1:21" s="6" customFormat="1" ht="43.2" customHeight="1" x14ac:dyDescent="0.35">
      <c r="B16" s="21"/>
      <c r="C16" s="91"/>
      <c r="D16" s="40"/>
      <c r="E16" s="22"/>
      <c r="F16" s="21"/>
      <c r="G16" s="22"/>
      <c r="H16" s="41"/>
      <c r="I16" s="24"/>
      <c r="J16" s="11"/>
      <c r="K16" s="14" t="s">
        <v>53</v>
      </c>
      <c r="L16" s="119" t="s">
        <v>54</v>
      </c>
      <c r="M16" s="35">
        <v>324551.36</v>
      </c>
      <c r="N16" s="55"/>
      <c r="O16" s="36"/>
      <c r="P16" s="37">
        <v>792204</v>
      </c>
      <c r="Q16" s="117" t="s">
        <v>64</v>
      </c>
      <c r="R16" s="35">
        <v>324551.36</v>
      </c>
      <c r="S16" s="34"/>
    </row>
    <row r="17" spans="2:19" s="6" customFormat="1" ht="43.2" customHeight="1" x14ac:dyDescent="0.35">
      <c r="B17" s="21"/>
      <c r="C17" s="91"/>
      <c r="D17" s="40"/>
      <c r="E17" s="22"/>
      <c r="F17" s="21"/>
      <c r="G17" s="22"/>
      <c r="H17" s="41"/>
      <c r="I17" s="24"/>
      <c r="J17" s="11"/>
      <c r="K17" s="14" t="s">
        <v>65</v>
      </c>
      <c r="L17" s="119" t="s">
        <v>67</v>
      </c>
      <c r="M17" s="35">
        <v>9064.74</v>
      </c>
      <c r="N17" s="55"/>
      <c r="O17" s="36"/>
      <c r="P17" s="37">
        <v>706250</v>
      </c>
      <c r="Q17" s="117" t="s">
        <v>66</v>
      </c>
      <c r="R17" s="35">
        <v>9064.74</v>
      </c>
      <c r="S17" s="34"/>
    </row>
    <row r="18" spans="2:19" s="6" customFormat="1" ht="43.2" customHeight="1" x14ac:dyDescent="0.35">
      <c r="B18" s="21"/>
      <c r="C18" s="91"/>
      <c r="D18" s="40"/>
      <c r="E18" s="22"/>
      <c r="F18" s="21"/>
      <c r="G18" s="22"/>
      <c r="H18" s="41"/>
      <c r="I18" s="24"/>
      <c r="J18" s="11"/>
      <c r="K18" s="14" t="s">
        <v>65</v>
      </c>
      <c r="L18" s="119" t="s">
        <v>67</v>
      </c>
      <c r="M18" s="35">
        <v>5633.93</v>
      </c>
      <c r="N18" s="55"/>
      <c r="O18" s="36"/>
      <c r="P18" s="37">
        <v>706251</v>
      </c>
      <c r="Q18" s="117">
        <v>45398</v>
      </c>
      <c r="R18" s="35">
        <v>5633.93</v>
      </c>
      <c r="S18" s="34"/>
    </row>
    <row r="19" spans="2:19" s="6" customFormat="1" ht="43.2" customHeight="1" x14ac:dyDescent="0.35">
      <c r="B19" s="21"/>
      <c r="C19" s="91"/>
      <c r="D19" s="40"/>
      <c r="E19" s="22"/>
      <c r="F19" s="21"/>
      <c r="G19" s="22"/>
      <c r="H19" s="41"/>
      <c r="I19" s="24"/>
      <c r="J19" s="11"/>
      <c r="K19" s="14" t="s">
        <v>65</v>
      </c>
      <c r="L19" s="119" t="s">
        <v>67</v>
      </c>
      <c r="M19" s="35">
        <v>5633.93</v>
      </c>
      <c r="N19" s="55"/>
      <c r="O19" s="36"/>
      <c r="P19" s="37">
        <v>764342</v>
      </c>
      <c r="Q19" s="117">
        <v>45420</v>
      </c>
      <c r="R19" s="35">
        <v>5633.93</v>
      </c>
      <c r="S19" s="34"/>
    </row>
    <row r="20" spans="2:19" s="6" customFormat="1" ht="43.2" customHeight="1" x14ac:dyDescent="0.35">
      <c r="B20" s="21"/>
      <c r="C20" s="91"/>
      <c r="D20" s="40"/>
      <c r="E20" s="22"/>
      <c r="F20" s="21"/>
      <c r="G20" s="22"/>
      <c r="H20" s="41"/>
      <c r="I20" s="24"/>
      <c r="J20" s="11"/>
      <c r="K20" s="14" t="s">
        <v>65</v>
      </c>
      <c r="L20" s="119" t="s">
        <v>67</v>
      </c>
      <c r="M20" s="35">
        <v>9064.74</v>
      </c>
      <c r="N20" s="55"/>
      <c r="O20" s="36"/>
      <c r="P20" s="37">
        <v>764343</v>
      </c>
      <c r="Q20" s="117">
        <v>45420</v>
      </c>
      <c r="R20" s="35">
        <v>9064.74</v>
      </c>
      <c r="S20" s="34"/>
    </row>
    <row r="21" spans="2:19" s="6" customFormat="1" ht="43.2" customHeight="1" x14ac:dyDescent="0.35">
      <c r="B21" s="21"/>
      <c r="C21" s="91"/>
      <c r="D21" s="40"/>
      <c r="E21" s="22"/>
      <c r="F21" s="21"/>
      <c r="G21" s="22"/>
      <c r="H21" s="41"/>
      <c r="I21" s="24"/>
      <c r="J21" s="11"/>
      <c r="K21" s="14" t="s">
        <v>65</v>
      </c>
      <c r="L21" s="119" t="s">
        <v>67</v>
      </c>
      <c r="M21" s="35">
        <v>5633.93</v>
      </c>
      <c r="N21" s="55"/>
      <c r="O21" s="36"/>
      <c r="P21" s="37">
        <v>827325</v>
      </c>
      <c r="Q21" s="117">
        <v>45448</v>
      </c>
      <c r="R21" s="35">
        <v>5633.93</v>
      </c>
      <c r="S21" s="34"/>
    </row>
    <row r="22" spans="2:19" s="6" customFormat="1" ht="39" customHeight="1" x14ac:dyDescent="0.35">
      <c r="B22" s="21"/>
      <c r="C22" s="11"/>
      <c r="D22" s="40"/>
      <c r="E22" s="22"/>
      <c r="F22" s="103"/>
      <c r="G22" s="113"/>
      <c r="H22" s="41"/>
      <c r="I22" s="24"/>
      <c r="J22" s="11"/>
      <c r="K22" s="14" t="s">
        <v>65</v>
      </c>
      <c r="L22" s="119" t="s">
        <v>67</v>
      </c>
      <c r="M22" s="35">
        <v>9064.74</v>
      </c>
      <c r="N22" s="55"/>
      <c r="O22" s="36"/>
      <c r="P22" s="37">
        <v>827324</v>
      </c>
      <c r="Q22" s="117">
        <v>45448</v>
      </c>
      <c r="R22" s="35">
        <v>9064.74</v>
      </c>
      <c r="S22" s="34"/>
    </row>
    <row r="23" spans="2:19" s="6" customFormat="1" ht="39" customHeight="1" x14ac:dyDescent="0.35">
      <c r="B23" s="21"/>
      <c r="C23" s="11"/>
      <c r="D23" s="40"/>
      <c r="E23" s="22"/>
      <c r="F23" s="103"/>
      <c r="G23" s="113"/>
      <c r="H23" s="41"/>
      <c r="I23" s="24"/>
      <c r="J23" s="11"/>
      <c r="K23" s="14" t="s">
        <v>65</v>
      </c>
      <c r="L23" s="119" t="s">
        <v>67</v>
      </c>
      <c r="M23" s="35">
        <v>9064.74</v>
      </c>
      <c r="N23" s="55"/>
      <c r="O23" s="36"/>
      <c r="P23" s="37">
        <v>7690</v>
      </c>
      <c r="Q23" s="117">
        <v>45481</v>
      </c>
      <c r="R23" s="35">
        <v>9064.74</v>
      </c>
      <c r="S23" s="34"/>
    </row>
    <row r="24" spans="2:19" s="6" customFormat="1" ht="39" customHeight="1" x14ac:dyDescent="0.35">
      <c r="B24" s="21"/>
      <c r="C24" s="11"/>
      <c r="D24" s="40"/>
      <c r="E24" s="22"/>
      <c r="F24" s="103"/>
      <c r="G24" s="113"/>
      <c r="H24" s="41"/>
      <c r="I24" s="24"/>
      <c r="J24" s="11"/>
      <c r="K24" s="14" t="s">
        <v>65</v>
      </c>
      <c r="L24" s="119" t="s">
        <v>67</v>
      </c>
      <c r="M24" s="35">
        <v>5633.93</v>
      </c>
      <c r="N24" s="55"/>
      <c r="O24" s="36"/>
      <c r="P24" s="37">
        <v>7689</v>
      </c>
      <c r="Q24" s="117">
        <v>45481</v>
      </c>
      <c r="R24" s="35">
        <v>5633.93</v>
      </c>
      <c r="S24" s="34"/>
    </row>
    <row r="25" spans="2:19" s="6" customFormat="1" ht="39" customHeight="1" x14ac:dyDescent="0.35">
      <c r="B25" s="21"/>
      <c r="C25" s="11"/>
      <c r="D25" s="40"/>
      <c r="E25" s="22"/>
      <c r="F25" s="103"/>
      <c r="G25" s="113"/>
      <c r="H25" s="41"/>
      <c r="I25" s="24"/>
      <c r="J25" s="11"/>
      <c r="K25" s="14" t="s">
        <v>65</v>
      </c>
      <c r="L25" s="119" t="s">
        <v>67</v>
      </c>
      <c r="M25" s="35">
        <v>5633.93</v>
      </c>
      <c r="N25" s="55"/>
      <c r="O25" s="36"/>
      <c r="P25" s="37">
        <v>87992</v>
      </c>
      <c r="Q25" s="117">
        <v>45512</v>
      </c>
      <c r="R25" s="35">
        <v>5633.93</v>
      </c>
      <c r="S25" s="34"/>
    </row>
    <row r="26" spans="2:19" s="6" customFormat="1" ht="39" customHeight="1" x14ac:dyDescent="0.35">
      <c r="B26" s="21"/>
      <c r="C26" s="11"/>
      <c r="D26" s="40"/>
      <c r="E26" s="22"/>
      <c r="F26" s="103"/>
      <c r="G26" s="113"/>
      <c r="H26" s="41"/>
      <c r="I26" s="24"/>
      <c r="J26" s="11"/>
      <c r="K26" s="14" t="s">
        <v>65</v>
      </c>
      <c r="L26" s="119" t="s">
        <v>67</v>
      </c>
      <c r="M26" s="35">
        <v>9064.74</v>
      </c>
      <c r="N26" s="55"/>
      <c r="O26" s="36"/>
      <c r="P26" s="37">
        <v>84991</v>
      </c>
      <c r="Q26" s="117" t="s">
        <v>70</v>
      </c>
      <c r="R26" s="35">
        <v>9064.74</v>
      </c>
      <c r="S26" s="34"/>
    </row>
    <row r="27" spans="2:19" s="6" customFormat="1" ht="39" customHeight="1" x14ac:dyDescent="0.35">
      <c r="B27" s="21"/>
      <c r="C27" s="11"/>
      <c r="D27" s="40"/>
      <c r="E27" s="22"/>
      <c r="F27" s="103"/>
      <c r="G27" s="113"/>
      <c r="H27" s="41"/>
      <c r="I27" s="24"/>
      <c r="J27" s="11"/>
      <c r="K27" s="14" t="s">
        <v>53</v>
      </c>
      <c r="L27" s="119" t="s">
        <v>54</v>
      </c>
      <c r="M27" s="35">
        <v>173606.33</v>
      </c>
      <c r="N27" s="55"/>
      <c r="O27" s="36"/>
      <c r="P27" s="37">
        <v>26183</v>
      </c>
      <c r="Q27" s="117">
        <v>45488</v>
      </c>
      <c r="R27" s="35">
        <v>173606.33</v>
      </c>
      <c r="S27" s="34"/>
    </row>
    <row r="28" spans="2:19" s="6" customFormat="1" ht="39" customHeight="1" x14ac:dyDescent="0.35">
      <c r="B28" s="21"/>
      <c r="C28" s="11"/>
      <c r="D28" s="40"/>
      <c r="E28" s="22"/>
      <c r="F28" s="103"/>
      <c r="G28" s="113"/>
      <c r="H28" s="41"/>
      <c r="I28" s="24"/>
      <c r="J28" s="11"/>
      <c r="K28" s="14" t="s">
        <v>53</v>
      </c>
      <c r="L28" s="119" t="s">
        <v>54</v>
      </c>
      <c r="M28" s="35">
        <v>147656.76999999999</v>
      </c>
      <c r="N28" s="55"/>
      <c r="O28" s="36"/>
      <c r="P28" s="37">
        <v>44840</v>
      </c>
      <c r="Q28" s="117">
        <v>45497</v>
      </c>
      <c r="R28" s="35">
        <v>147656.76999999999</v>
      </c>
      <c r="S28" s="34"/>
    </row>
    <row r="29" spans="2:19" s="6" customFormat="1" ht="39" customHeight="1" x14ac:dyDescent="0.35">
      <c r="B29" s="21"/>
      <c r="C29" s="11"/>
      <c r="D29" s="40"/>
      <c r="E29" s="22"/>
      <c r="F29" s="103"/>
      <c r="G29" s="113"/>
      <c r="H29" s="41"/>
      <c r="I29" s="24"/>
      <c r="J29" s="11"/>
      <c r="K29" s="14" t="s">
        <v>53</v>
      </c>
      <c r="L29" s="119" t="s">
        <v>54</v>
      </c>
      <c r="M29" s="35">
        <v>60590.25</v>
      </c>
      <c r="N29" s="55"/>
      <c r="O29" s="36"/>
      <c r="P29" s="37">
        <v>110754</v>
      </c>
      <c r="Q29" s="117">
        <v>45524</v>
      </c>
      <c r="R29" s="35">
        <v>60590.25</v>
      </c>
      <c r="S29" s="34"/>
    </row>
    <row r="30" spans="2:19" s="6" customFormat="1" ht="39" customHeight="1" x14ac:dyDescent="0.35">
      <c r="B30" s="21"/>
      <c r="C30" s="11"/>
      <c r="D30" s="40"/>
      <c r="E30" s="22"/>
      <c r="F30" s="103"/>
      <c r="G30" s="113"/>
      <c r="H30" s="41"/>
      <c r="I30" s="24"/>
      <c r="J30" s="11"/>
      <c r="K30" s="14" t="s">
        <v>53</v>
      </c>
      <c r="L30" s="119" t="s">
        <v>54</v>
      </c>
      <c r="M30" s="35">
        <v>690920.61</v>
      </c>
      <c r="N30" s="55"/>
      <c r="O30" s="36"/>
      <c r="P30" s="37">
        <v>110755</v>
      </c>
      <c r="Q30" s="117">
        <v>45524</v>
      </c>
      <c r="R30" s="35">
        <v>690920.61</v>
      </c>
      <c r="S30" s="34"/>
    </row>
    <row r="31" spans="2:19" s="6" customFormat="1" ht="39" customHeight="1" x14ac:dyDescent="0.35">
      <c r="B31" s="21"/>
      <c r="C31" s="11"/>
      <c r="D31" s="40"/>
      <c r="E31" s="22"/>
      <c r="F31" s="103"/>
      <c r="G31" s="113"/>
      <c r="H31" s="41"/>
      <c r="I31" s="24"/>
      <c r="J31" s="11"/>
      <c r="K31" s="14" t="s">
        <v>53</v>
      </c>
      <c r="L31" s="119" t="s">
        <v>54</v>
      </c>
      <c r="M31" s="35">
        <v>49622.98</v>
      </c>
      <c r="N31" s="55"/>
      <c r="O31" s="36"/>
      <c r="P31" s="37">
        <v>138558</v>
      </c>
      <c r="Q31" s="117">
        <v>45537</v>
      </c>
      <c r="R31" s="35">
        <v>49622.98</v>
      </c>
      <c r="S31" s="34"/>
    </row>
    <row r="32" spans="2:19" s="6" customFormat="1" ht="39" customHeight="1" x14ac:dyDescent="0.35">
      <c r="B32" s="21"/>
      <c r="C32" s="11"/>
      <c r="D32" s="40"/>
      <c r="E32" s="22"/>
      <c r="F32" s="103"/>
      <c r="G32" s="113"/>
      <c r="H32" s="41"/>
      <c r="I32" s="24"/>
      <c r="J32" s="11"/>
      <c r="K32" s="14" t="s">
        <v>65</v>
      </c>
      <c r="L32" s="119" t="s">
        <v>67</v>
      </c>
      <c r="M32" s="35">
        <v>6732.26</v>
      </c>
      <c r="N32" s="55"/>
      <c r="O32" s="36"/>
      <c r="P32" s="37">
        <v>138558</v>
      </c>
      <c r="Q32" s="117">
        <v>45537</v>
      </c>
      <c r="R32" s="35">
        <v>6732.26</v>
      </c>
      <c r="S32" s="34"/>
    </row>
    <row r="33" spans="2:19" s="6" customFormat="1" ht="39" customHeight="1" x14ac:dyDescent="0.35">
      <c r="B33" s="21"/>
      <c r="C33" s="11"/>
      <c r="D33" s="40"/>
      <c r="E33" s="22"/>
      <c r="F33" s="103"/>
      <c r="G33" s="113"/>
      <c r="H33" s="41"/>
      <c r="I33" s="24"/>
      <c r="J33" s="11"/>
      <c r="K33" s="14" t="s">
        <v>65</v>
      </c>
      <c r="L33" s="119" t="s">
        <v>67</v>
      </c>
      <c r="M33" s="35">
        <v>9064.74</v>
      </c>
      <c r="N33" s="55"/>
      <c r="O33" s="36"/>
      <c r="P33" s="37">
        <v>161449</v>
      </c>
      <c r="Q33" s="117">
        <v>45545</v>
      </c>
      <c r="R33" s="35">
        <v>9064.74</v>
      </c>
      <c r="S33" s="34"/>
    </row>
    <row r="34" spans="2:19" s="6" customFormat="1" ht="39" customHeight="1" x14ac:dyDescent="0.35">
      <c r="B34" s="21"/>
      <c r="C34" s="11"/>
      <c r="D34" s="40"/>
      <c r="E34" s="22"/>
      <c r="F34" s="103"/>
      <c r="G34" s="113"/>
      <c r="H34" s="41"/>
      <c r="I34" s="24"/>
      <c r="J34" s="11"/>
      <c r="K34" s="14" t="s">
        <v>65</v>
      </c>
      <c r="L34" s="119" t="s">
        <v>67</v>
      </c>
      <c r="M34" s="35">
        <v>5633.93</v>
      </c>
      <c r="N34" s="55"/>
      <c r="O34" s="36"/>
      <c r="P34" s="37">
        <v>157419</v>
      </c>
      <c r="Q34" s="117">
        <v>45544</v>
      </c>
      <c r="R34" s="35">
        <v>5633.93</v>
      </c>
      <c r="S34" s="34"/>
    </row>
    <row r="35" spans="2:19" s="6" customFormat="1" ht="39" customHeight="1" x14ac:dyDescent="0.35">
      <c r="B35" s="21"/>
      <c r="C35" s="11"/>
      <c r="D35" s="40"/>
      <c r="E35" s="22"/>
      <c r="F35" s="103"/>
      <c r="G35" s="113"/>
      <c r="H35" s="41"/>
      <c r="I35" s="24"/>
      <c r="J35" s="11"/>
      <c r="K35" s="14" t="s">
        <v>65</v>
      </c>
      <c r="L35" s="119" t="s">
        <v>67</v>
      </c>
      <c r="M35" s="35">
        <v>9064.74</v>
      </c>
      <c r="N35" s="55"/>
      <c r="O35" s="36"/>
      <c r="P35" s="37"/>
      <c r="Q35" s="117"/>
      <c r="R35" s="35"/>
      <c r="S35" s="34"/>
    </row>
    <row r="36" spans="2:19" s="6" customFormat="1" ht="39" customHeight="1" x14ac:dyDescent="0.35">
      <c r="B36" s="21"/>
      <c r="C36" s="11"/>
      <c r="D36" s="40"/>
      <c r="E36" s="22"/>
      <c r="F36" s="103"/>
      <c r="G36" s="113"/>
      <c r="H36" s="41"/>
      <c r="I36" s="24"/>
      <c r="J36" s="11"/>
      <c r="K36" s="14" t="s">
        <v>74</v>
      </c>
      <c r="L36" s="119" t="s">
        <v>67</v>
      </c>
      <c r="M36" s="35">
        <v>392700</v>
      </c>
      <c r="N36" s="55"/>
      <c r="O36" s="36"/>
      <c r="P36" s="37"/>
      <c r="Q36" s="117"/>
      <c r="R36" s="35"/>
      <c r="S36" s="34"/>
    </row>
    <row r="37" spans="2:19" s="6" customFormat="1" ht="39" customHeight="1" x14ac:dyDescent="0.35">
      <c r="B37" s="21"/>
      <c r="C37" s="11"/>
      <c r="D37" s="40"/>
      <c r="E37" s="22"/>
      <c r="F37" s="103"/>
      <c r="G37" s="113"/>
      <c r="H37" s="41"/>
      <c r="I37" s="24"/>
      <c r="J37" s="11"/>
      <c r="K37" s="14" t="s">
        <v>71</v>
      </c>
      <c r="L37" s="119" t="s">
        <v>75</v>
      </c>
      <c r="M37" s="35">
        <v>627740</v>
      </c>
      <c r="N37" s="55"/>
      <c r="O37" s="36"/>
      <c r="P37" s="37"/>
      <c r="Q37" s="117"/>
      <c r="R37" s="35"/>
      <c r="S37" s="34"/>
    </row>
    <row r="38" spans="2:19" s="6" customFormat="1" ht="39" customHeight="1" x14ac:dyDescent="0.35">
      <c r="B38" s="21"/>
      <c r="C38" s="11"/>
      <c r="D38" s="40"/>
      <c r="E38" s="22"/>
      <c r="F38" s="103"/>
      <c r="G38" s="113"/>
      <c r="H38" s="41"/>
      <c r="I38" s="24"/>
      <c r="J38" s="11"/>
      <c r="K38" s="14" t="s">
        <v>71</v>
      </c>
      <c r="L38" s="119" t="s">
        <v>76</v>
      </c>
      <c r="M38" s="35">
        <v>3898830</v>
      </c>
      <c r="N38" s="55"/>
      <c r="O38" s="36"/>
      <c r="P38" s="37"/>
      <c r="Q38" s="117"/>
      <c r="R38" s="35"/>
      <c r="S38" s="34"/>
    </row>
    <row r="39" spans="2:19" s="6" customFormat="1" ht="39" customHeight="1" x14ac:dyDescent="0.35">
      <c r="B39" s="21"/>
      <c r="C39" s="11"/>
      <c r="D39" s="40"/>
      <c r="E39" s="22"/>
      <c r="F39" s="103"/>
      <c r="G39" s="113"/>
      <c r="H39" s="41"/>
      <c r="I39" s="24"/>
      <c r="J39" s="11"/>
      <c r="K39" s="14" t="s">
        <v>72</v>
      </c>
      <c r="L39" s="119" t="s">
        <v>73</v>
      </c>
      <c r="M39" s="35">
        <v>94000</v>
      </c>
      <c r="N39" s="55"/>
      <c r="O39" s="36"/>
      <c r="P39" s="37">
        <v>171568</v>
      </c>
      <c r="Q39" s="117">
        <v>45548</v>
      </c>
      <c r="R39" s="35">
        <v>94000</v>
      </c>
      <c r="S39" s="34"/>
    </row>
    <row r="40" spans="2:19" s="6" customFormat="1" ht="39" customHeight="1" x14ac:dyDescent="0.35">
      <c r="B40" s="21"/>
      <c r="C40" s="11"/>
      <c r="D40" s="40"/>
      <c r="E40" s="22"/>
      <c r="F40" s="103"/>
      <c r="G40" s="113"/>
      <c r="H40" s="41"/>
      <c r="I40" s="24"/>
      <c r="J40" s="11"/>
      <c r="K40" s="14" t="s">
        <v>55</v>
      </c>
      <c r="L40" s="119" t="s">
        <v>56</v>
      </c>
      <c r="M40" s="35">
        <v>3500</v>
      </c>
      <c r="N40" s="55"/>
      <c r="O40" s="36"/>
      <c r="P40" s="37">
        <v>119887</v>
      </c>
      <c r="Q40" s="117">
        <v>45530</v>
      </c>
      <c r="R40" s="35">
        <v>3500</v>
      </c>
      <c r="S40" s="34"/>
    </row>
    <row r="41" spans="2:19" s="6" customFormat="1" ht="19.2" customHeight="1" x14ac:dyDescent="0.35">
      <c r="B41" s="21"/>
      <c r="C41" s="14" t="s">
        <v>43</v>
      </c>
      <c r="D41" s="94">
        <f>D10+D11+D12+D22+D13+D14+D15</f>
        <v>29580760</v>
      </c>
      <c r="E41" s="95"/>
      <c r="F41" s="96"/>
      <c r="G41" s="96"/>
      <c r="H41" s="97">
        <f>H10+H11+H12+H13+H14+H15</f>
        <v>17507760</v>
      </c>
      <c r="I41" s="24"/>
      <c r="J41" s="11"/>
      <c r="K41" s="14" t="s">
        <v>43</v>
      </c>
      <c r="L41" s="16"/>
      <c r="M41" s="69">
        <f>SUM(M10:M40)</f>
        <v>7748915.0600000005</v>
      </c>
      <c r="N41" s="24"/>
      <c r="O41" s="32"/>
      <c r="P41" s="120"/>
      <c r="Q41" s="120"/>
      <c r="R41" s="39">
        <f>SUM(R10:R40)</f>
        <v>2820580.32</v>
      </c>
      <c r="S41" s="34"/>
    </row>
    <row r="42" spans="2:19" s="6" customFormat="1" ht="1.8" hidden="1" customHeight="1" x14ac:dyDescent="0.35">
      <c r="B42" s="7"/>
      <c r="C42" s="56"/>
      <c r="D42" s="7"/>
      <c r="E42" s="7"/>
      <c r="F42" s="7"/>
      <c r="G42" s="7"/>
      <c r="H42" s="57"/>
      <c r="I42" s="42"/>
      <c r="J42" s="18"/>
      <c r="K42" s="18"/>
      <c r="L42" s="43"/>
      <c r="M42" s="58"/>
      <c r="N42" s="18"/>
      <c r="O42" s="28"/>
      <c r="P42" s="18"/>
      <c r="Q42" s="18"/>
      <c r="R42" s="53"/>
      <c r="S42" s="17"/>
    </row>
    <row r="43" spans="2:19" s="6" customFormat="1" ht="15.6" hidden="1" customHeight="1" x14ac:dyDescent="0.35">
      <c r="B43" s="7"/>
      <c r="C43" s="59"/>
      <c r="D43" s="60"/>
      <c r="E43" s="60"/>
      <c r="F43" s="60"/>
      <c r="G43" s="60"/>
      <c r="H43" s="61"/>
      <c r="I43" s="42"/>
      <c r="J43" s="18"/>
      <c r="K43" s="18"/>
      <c r="L43" s="43"/>
      <c r="M43" s="44"/>
      <c r="N43" s="18"/>
      <c r="O43" s="48"/>
      <c r="P43" s="18"/>
      <c r="Q43" s="18"/>
      <c r="R43" s="46"/>
      <c r="S43" s="34">
        <v>2000</v>
      </c>
    </row>
    <row r="44" spans="2:19" s="6" customFormat="1" ht="18" hidden="1" x14ac:dyDescent="0.35">
      <c r="I44" s="42"/>
      <c r="J44" s="18"/>
      <c r="K44" s="62"/>
      <c r="L44" s="47"/>
      <c r="M44" s="44"/>
      <c r="N44" s="18"/>
      <c r="O44" s="48"/>
      <c r="P44" s="18"/>
      <c r="Q44" s="18"/>
      <c r="R44" s="46"/>
      <c r="S44" s="34">
        <v>2000</v>
      </c>
    </row>
    <row r="45" spans="2:19" s="6" customFormat="1" ht="18" hidden="1" x14ac:dyDescent="0.35">
      <c r="I45" s="42"/>
      <c r="J45" s="18"/>
      <c r="K45" s="49"/>
      <c r="L45" s="47"/>
      <c r="M45" s="44"/>
      <c r="N45" s="18"/>
      <c r="O45" s="28"/>
      <c r="P45" s="52"/>
      <c r="Q45" s="52"/>
      <c r="R45" s="53"/>
      <c r="S45" s="34"/>
    </row>
    <row r="46" spans="2:19" s="6" customFormat="1" ht="18" hidden="1" x14ac:dyDescent="0.35">
      <c r="I46" s="42"/>
      <c r="J46" s="18"/>
      <c r="K46" s="63"/>
      <c r="L46" s="47"/>
      <c r="M46" s="58"/>
      <c r="N46" s="18"/>
      <c r="O46" s="48"/>
      <c r="P46" s="18"/>
      <c r="Q46" s="18"/>
      <c r="R46" s="46"/>
      <c r="S46" s="34"/>
    </row>
    <row r="47" spans="2:19" s="6" customFormat="1" ht="18" hidden="1" x14ac:dyDescent="0.35">
      <c r="I47" s="42"/>
      <c r="J47" s="18"/>
      <c r="K47" s="62"/>
      <c r="L47" s="43"/>
      <c r="M47" s="44"/>
      <c r="N47" s="18"/>
      <c r="O47" s="48"/>
      <c r="P47" s="18"/>
      <c r="Q47" s="18"/>
      <c r="R47" s="46"/>
      <c r="S47" s="34">
        <v>0</v>
      </c>
    </row>
    <row r="48" spans="2:19" s="6" customFormat="1" ht="18" hidden="1" x14ac:dyDescent="0.35">
      <c r="I48" s="42"/>
      <c r="J48" s="18"/>
      <c r="K48" s="62"/>
      <c r="L48" s="47"/>
      <c r="M48" s="44"/>
      <c r="N48" s="18"/>
      <c r="O48" s="48"/>
      <c r="P48" s="18"/>
      <c r="Q48" s="18"/>
      <c r="R48" s="46"/>
      <c r="S48" s="34">
        <v>0</v>
      </c>
    </row>
    <row r="49" spans="4:19" s="6" customFormat="1" ht="18" hidden="1" x14ac:dyDescent="0.35">
      <c r="I49" s="42"/>
      <c r="J49" s="18"/>
      <c r="K49" s="49"/>
      <c r="L49" s="47"/>
      <c r="M49" s="44"/>
      <c r="N49" s="18"/>
      <c r="O49" s="28"/>
      <c r="P49" s="52"/>
      <c r="Q49" s="52"/>
      <c r="R49" s="53"/>
      <c r="S49" s="34"/>
    </row>
    <row r="50" spans="4:19" s="6" customFormat="1" ht="18" hidden="1" x14ac:dyDescent="0.35">
      <c r="I50" s="42"/>
      <c r="J50" s="18"/>
      <c r="K50" s="62"/>
      <c r="L50" s="47"/>
      <c r="M50" s="44"/>
      <c r="N50" s="18"/>
      <c r="O50" s="48"/>
      <c r="P50" s="18"/>
      <c r="Q50" s="18"/>
      <c r="R50" s="46"/>
      <c r="S50" s="34"/>
    </row>
    <row r="51" spans="4:19" s="6" customFormat="1" ht="18" hidden="1" x14ac:dyDescent="0.35">
      <c r="I51" s="42"/>
      <c r="J51" s="18"/>
      <c r="K51" s="62"/>
      <c r="L51" s="47"/>
      <c r="M51" s="44"/>
      <c r="N51" s="18"/>
      <c r="O51" s="48"/>
      <c r="P51" s="18"/>
      <c r="Q51" s="18"/>
      <c r="R51" s="46"/>
      <c r="S51" s="34"/>
    </row>
    <row r="52" spans="4:19" s="6" customFormat="1" ht="0.6" hidden="1" customHeight="1" x14ac:dyDescent="0.35">
      <c r="I52" s="42"/>
      <c r="J52" s="18"/>
      <c r="K52" s="62"/>
      <c r="L52" s="47"/>
      <c r="M52" s="58"/>
      <c r="N52" s="18"/>
      <c r="O52" s="48"/>
      <c r="P52" s="18"/>
      <c r="Q52" s="18"/>
      <c r="R52" s="46"/>
      <c r="S52" s="34"/>
    </row>
    <row r="53" spans="4:19" s="6" customFormat="1" ht="18" hidden="1" x14ac:dyDescent="0.35">
      <c r="I53" s="42"/>
      <c r="J53" s="18"/>
      <c r="K53" s="62"/>
      <c r="L53" s="43"/>
      <c r="M53" s="44"/>
      <c r="N53" s="18"/>
      <c r="O53" s="48"/>
      <c r="P53" s="18"/>
      <c r="Q53" s="18"/>
      <c r="R53" s="46"/>
      <c r="S53" s="34">
        <v>0</v>
      </c>
    </row>
    <row r="54" spans="4:19" s="6" customFormat="1" ht="0.6" hidden="1" customHeight="1" x14ac:dyDescent="0.35">
      <c r="I54" s="42"/>
      <c r="J54" s="18"/>
      <c r="K54" s="62"/>
      <c r="L54" s="47"/>
      <c r="M54" s="44"/>
      <c r="N54" s="18"/>
      <c r="O54" s="48"/>
      <c r="P54" s="18"/>
      <c r="Q54" s="18"/>
      <c r="R54" s="46"/>
      <c r="S54" s="34">
        <v>0</v>
      </c>
    </row>
    <row r="55" spans="4:19" s="6" customFormat="1" ht="18" hidden="1" x14ac:dyDescent="0.35">
      <c r="I55" s="42"/>
      <c r="J55" s="18"/>
      <c r="K55" s="14"/>
      <c r="L55" s="47"/>
      <c r="M55" s="50"/>
      <c r="N55" s="18"/>
      <c r="O55" s="64"/>
      <c r="P55" s="52"/>
      <c r="Q55" s="52"/>
      <c r="R55" s="53"/>
      <c r="S55" s="17"/>
    </row>
    <row r="56" spans="4:19" s="6" customFormat="1" ht="18" hidden="1" x14ac:dyDescent="0.35">
      <c r="I56" s="42"/>
      <c r="J56" s="18"/>
      <c r="K56" s="14"/>
      <c r="L56" s="47"/>
      <c r="M56" s="50"/>
      <c r="N56" s="18"/>
      <c r="O56" s="64"/>
      <c r="P56" s="18"/>
      <c r="Q56" s="18"/>
      <c r="R56" s="65"/>
      <c r="S56" s="17"/>
    </row>
    <row r="57" spans="4:19" s="6" customFormat="1" ht="18" hidden="1" x14ac:dyDescent="0.35">
      <c r="I57" s="42"/>
      <c r="J57" s="18"/>
      <c r="K57" s="14"/>
      <c r="L57" s="47"/>
      <c r="M57" s="58"/>
      <c r="N57" s="18"/>
      <c r="O57" s="28"/>
      <c r="P57" s="18"/>
      <c r="Q57" s="18"/>
      <c r="R57" s="53"/>
      <c r="S57" s="17"/>
    </row>
    <row r="58" spans="4:19" s="6" customFormat="1" ht="18" hidden="1" x14ac:dyDescent="0.35">
      <c r="I58" s="24"/>
      <c r="J58" s="11"/>
      <c r="K58" s="14"/>
      <c r="L58" s="13"/>
      <c r="M58" s="32"/>
      <c r="N58" s="11"/>
      <c r="O58" s="66"/>
      <c r="P58" s="11"/>
      <c r="Q58" s="11"/>
      <c r="R58" s="67"/>
      <c r="S58" s="68">
        <v>0</v>
      </c>
    </row>
    <row r="59" spans="4:19" s="6" customFormat="1" ht="18" hidden="1" x14ac:dyDescent="0.35">
      <c r="I59" s="42" t="s">
        <v>11</v>
      </c>
      <c r="J59" s="18"/>
      <c r="K59" s="14"/>
      <c r="L59" s="47"/>
      <c r="M59" s="44">
        <v>2000</v>
      </c>
      <c r="N59" s="18"/>
      <c r="O59" s="48"/>
      <c r="P59" s="18"/>
      <c r="Q59" s="18"/>
      <c r="R59" s="46">
        <v>2000</v>
      </c>
      <c r="S59" s="34">
        <v>0</v>
      </c>
    </row>
    <row r="60" spans="4:19" s="6" customFormat="1" ht="18" hidden="1" x14ac:dyDescent="0.35">
      <c r="I60" s="42"/>
      <c r="J60" s="18"/>
      <c r="K60" s="14"/>
      <c r="L60" s="47"/>
      <c r="M60" s="50"/>
      <c r="N60" s="18"/>
      <c r="O60" s="64"/>
      <c r="P60" s="18"/>
      <c r="Q60" s="18"/>
      <c r="R60" s="65"/>
      <c r="S60" s="17"/>
    </row>
    <row r="61" spans="4:19" s="6" customFormat="1" ht="4.8" hidden="1" customHeight="1" x14ac:dyDescent="0.35">
      <c r="I61" s="24"/>
      <c r="J61" s="11"/>
      <c r="K61" s="14"/>
      <c r="L61" s="16"/>
      <c r="M61" s="69"/>
      <c r="N61" s="11"/>
      <c r="O61" s="70"/>
      <c r="P61" s="11"/>
      <c r="Q61" s="11"/>
      <c r="R61" s="71"/>
      <c r="S61" s="72"/>
    </row>
    <row r="62" spans="4:19" s="6" customFormat="1" ht="18" x14ac:dyDescent="0.35">
      <c r="M62" s="38"/>
      <c r="O62" s="7"/>
      <c r="R62" s="38"/>
    </row>
    <row r="63" spans="4:19" s="6" customFormat="1" ht="18" x14ac:dyDescent="0.35">
      <c r="D63" s="38"/>
      <c r="H63" s="38"/>
      <c r="L63" s="73"/>
      <c r="M63" s="60"/>
      <c r="O63" s="57"/>
      <c r="R63" s="74"/>
      <c r="S63" s="57"/>
    </row>
    <row r="64" spans="4:19" s="6" customFormat="1" ht="18" x14ac:dyDescent="0.35">
      <c r="L64" s="85" t="s">
        <v>57</v>
      </c>
      <c r="M64" s="86">
        <v>99060.17</v>
      </c>
      <c r="N64" s="57"/>
      <c r="O64" s="7"/>
      <c r="R64" s="9"/>
    </row>
    <row r="65" spans="2:18" s="6" customFormat="1" ht="18" x14ac:dyDescent="0.35">
      <c r="D65" s="38"/>
      <c r="L65" s="115" t="s">
        <v>78</v>
      </c>
      <c r="M65" s="86">
        <v>16900</v>
      </c>
      <c r="N65" s="57"/>
      <c r="O65" s="7"/>
      <c r="R65" s="9"/>
    </row>
    <row r="66" spans="2:18" s="6" customFormat="1" ht="18" x14ac:dyDescent="0.35">
      <c r="L66" s="87" t="s">
        <v>45</v>
      </c>
      <c r="M66" s="88">
        <f>H41</f>
        <v>17507760</v>
      </c>
      <c r="O66" s="7"/>
      <c r="R66" s="9"/>
    </row>
    <row r="67" spans="2:18" s="6" customFormat="1" ht="18" x14ac:dyDescent="0.35">
      <c r="K67" s="75"/>
      <c r="L67" s="85" t="s">
        <v>46</v>
      </c>
      <c r="M67" s="88">
        <f>R41</f>
        <v>2820580.32</v>
      </c>
      <c r="O67" s="7"/>
      <c r="R67" s="9"/>
    </row>
    <row r="68" spans="2:18" s="6" customFormat="1" ht="18" x14ac:dyDescent="0.35">
      <c r="L68" s="85" t="s">
        <v>77</v>
      </c>
      <c r="M68" s="86">
        <f>H41+M64+M65-M67</f>
        <v>14803139.850000001</v>
      </c>
      <c r="N68" s="38"/>
      <c r="O68" s="116"/>
      <c r="Q68" s="38"/>
      <c r="R68" s="9"/>
    </row>
    <row r="69" spans="2:18" s="6" customFormat="1" ht="18" x14ac:dyDescent="0.35">
      <c r="K69" s="76"/>
      <c r="L69" s="80"/>
      <c r="M69" s="38"/>
      <c r="N69" s="38"/>
      <c r="O69" s="7"/>
      <c r="R69" s="9"/>
    </row>
    <row r="70" spans="2:18" s="6" customFormat="1" ht="18" x14ac:dyDescent="0.35">
      <c r="K70" s="76"/>
      <c r="L70" s="77"/>
      <c r="M70" s="38"/>
      <c r="N70" s="38"/>
      <c r="O70" s="114"/>
      <c r="R70" s="9"/>
    </row>
    <row r="71" spans="2:18" s="6" customFormat="1" ht="18" x14ac:dyDescent="0.35">
      <c r="L71" s="77"/>
      <c r="M71" s="78"/>
      <c r="O71" s="7"/>
      <c r="R71" s="9"/>
    </row>
    <row r="72" spans="2:18" s="6" customFormat="1" ht="18" x14ac:dyDescent="0.35">
      <c r="B72" s="126" t="s">
        <v>18</v>
      </c>
      <c r="C72" s="126"/>
      <c r="D72" s="126"/>
      <c r="E72" s="56"/>
      <c r="F72" s="121" t="s">
        <v>22</v>
      </c>
      <c r="G72" s="121"/>
      <c r="H72" s="121"/>
      <c r="J72" s="76"/>
      <c r="K72" s="79"/>
      <c r="L72" s="38"/>
      <c r="N72" s="7"/>
      <c r="Q72" s="9"/>
    </row>
    <row r="73" spans="2:18" s="6" customFormat="1" ht="18" x14ac:dyDescent="0.35">
      <c r="B73" s="79"/>
      <c r="C73" s="79"/>
      <c r="D73" s="79"/>
      <c r="K73" s="80"/>
      <c r="L73" s="78"/>
      <c r="N73" s="7"/>
      <c r="Q73" s="9"/>
    </row>
    <row r="74" spans="2:18" s="6" customFormat="1" ht="18" x14ac:dyDescent="0.35">
      <c r="B74" s="79"/>
      <c r="C74" s="79"/>
      <c r="D74" s="79"/>
      <c r="N74" s="7"/>
      <c r="O74" s="38"/>
      <c r="Q74" s="9"/>
    </row>
    <row r="75" spans="2:18" s="6" customFormat="1" ht="18" x14ac:dyDescent="0.35">
      <c r="B75" s="127" t="s">
        <v>19</v>
      </c>
      <c r="C75" s="127"/>
      <c r="D75" s="127"/>
      <c r="E75" s="122" t="s">
        <v>44</v>
      </c>
      <c r="F75" s="122"/>
      <c r="G75" s="122"/>
      <c r="H75" s="122"/>
      <c r="N75" s="7"/>
      <c r="Q75" s="9"/>
    </row>
    <row r="76" spans="2:18" s="6" customFormat="1" ht="18" x14ac:dyDescent="0.35">
      <c r="O76" s="7"/>
      <c r="R76" s="9"/>
    </row>
  </sheetData>
  <mergeCells count="16">
    <mergeCell ref="Q1:S1"/>
    <mergeCell ref="B8:B9"/>
    <mergeCell ref="C8:C9"/>
    <mergeCell ref="D8:D9"/>
    <mergeCell ref="E8:E9"/>
    <mergeCell ref="F8:F9"/>
    <mergeCell ref="F72:H72"/>
    <mergeCell ref="E75:H75"/>
    <mergeCell ref="G8:G9"/>
    <mergeCell ref="H8:H9"/>
    <mergeCell ref="C5:R5"/>
    <mergeCell ref="C6:R6"/>
    <mergeCell ref="I8:M8"/>
    <mergeCell ref="N8:R8"/>
    <mergeCell ref="B72:D72"/>
    <mergeCell ref="B75:D75"/>
  </mergeCells>
  <pageMargins left="0" right="0" top="0" bottom="0" header="0" footer="0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4"/>
  <sheetViews>
    <sheetView topLeftCell="A13" workbookViewId="0">
      <selection sqref="A1:R84"/>
    </sheetView>
  </sheetViews>
  <sheetFormatPr defaultRowHeight="14.4" x14ac:dyDescent="0.3"/>
  <cols>
    <col min="3" max="3" width="15.109375" customWidth="1"/>
    <col min="4" max="4" width="15.88671875" customWidth="1"/>
    <col min="6" max="6" width="15.33203125" customWidth="1"/>
    <col min="7" max="7" width="14.33203125" customWidth="1"/>
    <col min="12" max="12" width="18.6640625" customWidth="1"/>
    <col min="15" max="15" width="13.77734375" customWidth="1"/>
    <col min="16" max="16" width="13.6640625" customWidth="1"/>
    <col min="17" max="17" width="15.33203125" customWidth="1"/>
  </cols>
  <sheetData>
    <row r="1" spans="1:18" ht="18" x14ac:dyDescent="0.3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7"/>
      <c r="O1" s="6"/>
      <c r="P1" s="128" t="s">
        <v>23</v>
      </c>
      <c r="Q1" s="128"/>
      <c r="R1" s="128"/>
    </row>
    <row r="2" spans="1:18" ht="18" x14ac:dyDescent="0.3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7"/>
      <c r="O2" s="6"/>
      <c r="P2" s="112"/>
      <c r="Q2" s="112"/>
      <c r="R2" s="112"/>
    </row>
    <row r="3" spans="1:18" ht="18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7"/>
      <c r="O3" s="6"/>
      <c r="P3" s="112"/>
      <c r="Q3" s="112"/>
      <c r="R3" s="112"/>
    </row>
    <row r="4" spans="1:18" ht="18" x14ac:dyDescent="0.3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7"/>
      <c r="O4" s="6"/>
      <c r="P4" s="7"/>
      <c r="Q4" s="7"/>
      <c r="R4" s="6"/>
    </row>
    <row r="5" spans="1:18" ht="18" x14ac:dyDescent="0.35">
      <c r="A5" s="6"/>
      <c r="B5" s="124" t="s">
        <v>5</v>
      </c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6"/>
    </row>
    <row r="6" spans="1:18" ht="18" x14ac:dyDescent="0.35">
      <c r="A6" s="6"/>
      <c r="B6" s="125" t="s">
        <v>20</v>
      </c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6"/>
    </row>
    <row r="7" spans="1:18" ht="18" x14ac:dyDescent="0.35">
      <c r="A7" s="6"/>
      <c r="B7" s="6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75" t="s">
        <v>24</v>
      </c>
      <c r="R7" s="6"/>
    </row>
    <row r="8" spans="1:18" ht="18" x14ac:dyDescent="0.35">
      <c r="A8" s="123" t="s">
        <v>0</v>
      </c>
      <c r="B8" s="123" t="s">
        <v>13</v>
      </c>
      <c r="C8" s="123" t="s">
        <v>14</v>
      </c>
      <c r="D8" s="123" t="s">
        <v>15</v>
      </c>
      <c r="E8" s="129" t="s">
        <v>7</v>
      </c>
      <c r="F8" s="123" t="s">
        <v>16</v>
      </c>
      <c r="G8" s="123" t="s">
        <v>17</v>
      </c>
      <c r="H8" s="123" t="s">
        <v>10</v>
      </c>
      <c r="I8" s="123"/>
      <c r="J8" s="123"/>
      <c r="K8" s="123"/>
      <c r="L8" s="123"/>
      <c r="M8" s="123" t="s">
        <v>4</v>
      </c>
      <c r="N8" s="123"/>
      <c r="O8" s="123"/>
      <c r="P8" s="123"/>
      <c r="Q8" s="123"/>
      <c r="R8" s="11"/>
    </row>
    <row r="9" spans="1:18" ht="52.2" x14ac:dyDescent="0.35">
      <c r="A9" s="123"/>
      <c r="B9" s="123"/>
      <c r="C9" s="123"/>
      <c r="D9" s="123"/>
      <c r="E9" s="129"/>
      <c r="F9" s="123"/>
      <c r="G9" s="123"/>
      <c r="H9" s="12" t="s">
        <v>0</v>
      </c>
      <c r="I9" s="12" t="s">
        <v>1</v>
      </c>
      <c r="J9" s="12" t="s">
        <v>2</v>
      </c>
      <c r="K9" s="12" t="s">
        <v>6</v>
      </c>
      <c r="L9" s="109" t="s">
        <v>21</v>
      </c>
      <c r="M9" s="109" t="s">
        <v>3</v>
      </c>
      <c r="N9" s="13" t="s">
        <v>12</v>
      </c>
      <c r="O9" s="14" t="s">
        <v>7</v>
      </c>
      <c r="P9" s="14" t="s">
        <v>8</v>
      </c>
      <c r="Q9" s="12" t="s">
        <v>9</v>
      </c>
      <c r="R9" s="11"/>
    </row>
    <row r="10" spans="1:18" ht="198" x14ac:dyDescent="0.35">
      <c r="A10" s="109"/>
      <c r="B10" s="91" t="s">
        <v>28</v>
      </c>
      <c r="C10" s="92">
        <v>100000</v>
      </c>
      <c r="D10" s="15">
        <v>45132</v>
      </c>
      <c r="E10" s="11">
        <v>4595</v>
      </c>
      <c r="F10" s="15">
        <v>45132</v>
      </c>
      <c r="G10" s="93">
        <v>100000</v>
      </c>
      <c r="H10" s="11" t="s">
        <v>47</v>
      </c>
      <c r="I10" s="15" t="s">
        <v>48</v>
      </c>
      <c r="J10" s="18" t="s">
        <v>25</v>
      </c>
      <c r="K10" s="83" t="s">
        <v>26</v>
      </c>
      <c r="L10" s="84">
        <v>1221113</v>
      </c>
      <c r="M10" s="89"/>
      <c r="N10" s="64">
        <v>1221113</v>
      </c>
      <c r="O10" s="27">
        <v>541699</v>
      </c>
      <c r="P10" s="27" t="s">
        <v>27</v>
      </c>
      <c r="Q10" s="41">
        <v>1221113</v>
      </c>
      <c r="R10" s="17"/>
    </row>
    <row r="11" spans="1:18" ht="198" x14ac:dyDescent="0.35">
      <c r="A11" s="130"/>
      <c r="B11" s="91" t="s">
        <v>29</v>
      </c>
      <c r="C11" s="92">
        <v>30000</v>
      </c>
      <c r="D11" s="15">
        <v>45134</v>
      </c>
      <c r="E11" s="11">
        <v>49</v>
      </c>
      <c r="F11" s="15">
        <v>45134</v>
      </c>
      <c r="G11" s="93">
        <v>30000</v>
      </c>
      <c r="H11" s="18" t="s">
        <v>35</v>
      </c>
      <c r="I11" s="19" t="s">
        <v>36</v>
      </c>
      <c r="J11" s="18" t="s">
        <v>37</v>
      </c>
      <c r="K11" s="83" t="s">
        <v>38</v>
      </c>
      <c r="L11" s="84">
        <v>271130</v>
      </c>
      <c r="M11" s="89"/>
      <c r="N11" s="64">
        <v>271130</v>
      </c>
      <c r="O11" s="98" t="s">
        <v>49</v>
      </c>
      <c r="P11" s="99" t="s">
        <v>50</v>
      </c>
      <c r="Q11" s="100">
        <v>271130</v>
      </c>
      <c r="R11" s="23"/>
    </row>
    <row r="12" spans="1:18" ht="216" x14ac:dyDescent="0.35">
      <c r="A12" s="131"/>
      <c r="B12" s="91" t="s">
        <v>30</v>
      </c>
      <c r="C12" s="92">
        <v>50000</v>
      </c>
      <c r="D12" s="15">
        <v>45134</v>
      </c>
      <c r="E12" s="11">
        <v>273</v>
      </c>
      <c r="F12" s="15">
        <v>45135</v>
      </c>
      <c r="G12" s="93">
        <v>50000</v>
      </c>
      <c r="H12" s="11" t="s">
        <v>39</v>
      </c>
      <c r="I12" s="11" t="s">
        <v>40</v>
      </c>
      <c r="J12" s="25" t="s">
        <v>41</v>
      </c>
      <c r="K12" s="90" t="s">
        <v>42</v>
      </c>
      <c r="L12" s="26">
        <v>727175</v>
      </c>
      <c r="M12" s="27"/>
      <c r="N12" s="64">
        <v>710275</v>
      </c>
      <c r="O12" s="27">
        <v>138235</v>
      </c>
      <c r="P12" s="29" t="s">
        <v>51</v>
      </c>
      <c r="Q12" s="101">
        <v>265190.94</v>
      </c>
      <c r="R12" s="31"/>
    </row>
    <row r="13" spans="1:18" ht="216" x14ac:dyDescent="0.35">
      <c r="A13" s="131"/>
      <c r="B13" s="91" t="s">
        <v>31</v>
      </c>
      <c r="C13" s="92">
        <v>727175</v>
      </c>
      <c r="D13" s="15">
        <v>45134</v>
      </c>
      <c r="E13" s="11">
        <v>229</v>
      </c>
      <c r="F13" s="15">
        <v>45135</v>
      </c>
      <c r="G13" s="93">
        <v>727175</v>
      </c>
      <c r="H13" s="11" t="s">
        <v>39</v>
      </c>
      <c r="I13" s="11" t="s">
        <v>40</v>
      </c>
      <c r="J13" s="25" t="s">
        <v>41</v>
      </c>
      <c r="K13" s="90" t="s">
        <v>42</v>
      </c>
      <c r="L13" s="26"/>
      <c r="M13" s="27"/>
      <c r="N13" s="64"/>
      <c r="O13" s="27">
        <v>138237</v>
      </c>
      <c r="P13" s="29" t="s">
        <v>51</v>
      </c>
      <c r="Q13" s="101">
        <v>20792</v>
      </c>
      <c r="R13" s="34">
        <v>0</v>
      </c>
    </row>
    <row r="14" spans="1:18" ht="216" x14ac:dyDescent="0.35">
      <c r="A14" s="131"/>
      <c r="B14" s="91" t="s">
        <v>32</v>
      </c>
      <c r="C14" s="92">
        <v>32000</v>
      </c>
      <c r="D14" s="15">
        <v>45134</v>
      </c>
      <c r="E14" s="11">
        <v>293</v>
      </c>
      <c r="F14" s="15">
        <v>45142</v>
      </c>
      <c r="G14" s="93">
        <v>32000</v>
      </c>
      <c r="H14" s="11" t="s">
        <v>39</v>
      </c>
      <c r="I14" s="11" t="s">
        <v>40</v>
      </c>
      <c r="J14" s="25" t="s">
        <v>41</v>
      </c>
      <c r="K14" s="90" t="s">
        <v>42</v>
      </c>
      <c r="L14" s="26"/>
      <c r="M14" s="27"/>
      <c r="N14" s="64"/>
      <c r="O14" s="27">
        <v>138239</v>
      </c>
      <c r="P14" s="29" t="s">
        <v>51</v>
      </c>
      <c r="Q14" s="101">
        <v>100000</v>
      </c>
      <c r="R14" s="17"/>
    </row>
    <row r="15" spans="1:18" ht="216" x14ac:dyDescent="0.35">
      <c r="A15" s="131"/>
      <c r="B15" s="91" t="s">
        <v>33</v>
      </c>
      <c r="C15" s="92">
        <v>10000</v>
      </c>
      <c r="D15" s="15">
        <v>45135</v>
      </c>
      <c r="E15" s="11">
        <v>81</v>
      </c>
      <c r="F15" s="15">
        <v>45135</v>
      </c>
      <c r="G15" s="93">
        <v>10000</v>
      </c>
      <c r="H15" s="11" t="s">
        <v>39</v>
      </c>
      <c r="I15" s="11" t="s">
        <v>40</v>
      </c>
      <c r="J15" s="25" t="s">
        <v>41</v>
      </c>
      <c r="K15" s="90" t="s">
        <v>42</v>
      </c>
      <c r="L15" s="26"/>
      <c r="M15" s="27"/>
      <c r="N15" s="64"/>
      <c r="O15" s="27">
        <v>138236</v>
      </c>
      <c r="P15" s="29" t="s">
        <v>51</v>
      </c>
      <c r="Q15" s="101">
        <v>19200</v>
      </c>
      <c r="R15" s="17"/>
    </row>
    <row r="16" spans="1:18" ht="216" x14ac:dyDescent="0.35">
      <c r="A16" s="131"/>
      <c r="B16" s="91" t="s">
        <v>34</v>
      </c>
      <c r="C16" s="92">
        <v>50000</v>
      </c>
      <c r="D16" s="15">
        <v>45132</v>
      </c>
      <c r="E16" s="11">
        <v>1790</v>
      </c>
      <c r="F16" s="15">
        <v>45133</v>
      </c>
      <c r="G16" s="93">
        <v>50000</v>
      </c>
      <c r="H16" s="11" t="s">
        <v>39</v>
      </c>
      <c r="I16" s="11" t="s">
        <v>40</v>
      </c>
      <c r="J16" s="25" t="s">
        <v>41</v>
      </c>
      <c r="K16" s="90" t="s">
        <v>42</v>
      </c>
      <c r="L16" s="26"/>
      <c r="M16" s="27"/>
      <c r="N16" s="64"/>
      <c r="O16" s="27">
        <v>138271</v>
      </c>
      <c r="P16" s="29" t="s">
        <v>51</v>
      </c>
      <c r="Q16" s="101">
        <v>25000</v>
      </c>
      <c r="R16" s="17"/>
    </row>
    <row r="17" spans="1:18" ht="18" x14ac:dyDescent="0.35">
      <c r="A17" s="132"/>
      <c r="B17" s="91"/>
      <c r="C17" s="92"/>
      <c r="D17" s="15"/>
      <c r="E17" s="11"/>
      <c r="F17" s="15"/>
      <c r="G17" s="93"/>
      <c r="H17" s="11"/>
      <c r="I17" s="11"/>
      <c r="J17" s="18"/>
      <c r="K17" s="83"/>
      <c r="L17" s="84"/>
      <c r="M17" s="18"/>
      <c r="N17" s="64"/>
      <c r="O17" s="27"/>
      <c r="P17" s="27"/>
      <c r="Q17" s="41"/>
      <c r="R17" s="17"/>
    </row>
    <row r="18" spans="1:18" ht="18" x14ac:dyDescent="0.35">
      <c r="A18" s="21"/>
      <c r="B18" s="11"/>
      <c r="C18" s="81"/>
      <c r="D18" s="22"/>
      <c r="E18" s="21"/>
      <c r="F18" s="22"/>
      <c r="G18" s="20"/>
      <c r="H18" s="24"/>
      <c r="I18" s="11"/>
      <c r="J18" s="18"/>
      <c r="K18" s="102"/>
      <c r="L18" s="84"/>
      <c r="M18" s="18"/>
      <c r="N18" s="64"/>
      <c r="O18" s="27"/>
      <c r="P18" s="27"/>
      <c r="Q18" s="30"/>
      <c r="R18" s="17"/>
    </row>
    <row r="19" spans="1:18" ht="18" x14ac:dyDescent="0.35">
      <c r="A19" s="21"/>
      <c r="B19" s="11"/>
      <c r="C19" s="81"/>
      <c r="D19" s="22"/>
      <c r="E19" s="21"/>
      <c r="F19" s="22"/>
      <c r="G19" s="20"/>
      <c r="H19" s="24"/>
      <c r="I19" s="11"/>
      <c r="J19" s="11"/>
      <c r="K19" s="103"/>
      <c r="L19" s="35"/>
      <c r="M19" s="11"/>
      <c r="N19" s="36"/>
      <c r="O19" s="37"/>
      <c r="P19" s="37"/>
      <c r="Q19" s="35"/>
      <c r="R19" s="17"/>
    </row>
    <row r="20" spans="1:18" ht="18" x14ac:dyDescent="0.35">
      <c r="A20" s="21"/>
      <c r="B20" s="11"/>
      <c r="C20" s="81"/>
      <c r="D20" s="22"/>
      <c r="E20" s="21"/>
      <c r="F20" s="22"/>
      <c r="G20" s="20"/>
      <c r="H20" s="24"/>
      <c r="I20" s="11"/>
      <c r="J20" s="11"/>
      <c r="K20" s="103"/>
      <c r="L20" s="35"/>
      <c r="M20" s="11"/>
      <c r="N20" s="36"/>
      <c r="O20" s="37"/>
      <c r="P20" s="37"/>
      <c r="Q20" s="35"/>
      <c r="R20" s="17"/>
    </row>
    <row r="21" spans="1:18" ht="18" x14ac:dyDescent="0.35">
      <c r="A21" s="21"/>
      <c r="B21" s="11"/>
      <c r="C21" s="81"/>
      <c r="D21" s="22"/>
      <c r="E21" s="21"/>
      <c r="F21" s="22"/>
      <c r="G21" s="20"/>
      <c r="H21" s="24"/>
      <c r="I21" s="11"/>
      <c r="J21" s="11"/>
      <c r="K21" s="104"/>
      <c r="L21" s="35"/>
      <c r="M21" s="11"/>
      <c r="N21" s="36"/>
      <c r="O21" s="37"/>
      <c r="P21" s="37"/>
      <c r="Q21" s="35"/>
      <c r="R21" s="17"/>
    </row>
    <row r="22" spans="1:18" ht="18" x14ac:dyDescent="0.35">
      <c r="A22" s="21"/>
      <c r="B22" s="11"/>
      <c r="C22" s="81"/>
      <c r="D22" s="22"/>
      <c r="E22" s="21"/>
      <c r="F22" s="22"/>
      <c r="G22" s="20"/>
      <c r="H22" s="24"/>
      <c r="I22" s="11"/>
      <c r="J22" s="11"/>
      <c r="K22" s="104"/>
      <c r="L22" s="35"/>
      <c r="M22" s="11"/>
      <c r="N22" s="36"/>
      <c r="O22" s="37"/>
      <c r="P22" s="37"/>
      <c r="Q22" s="35"/>
      <c r="R22" s="17"/>
    </row>
    <row r="23" spans="1:18" ht="18" x14ac:dyDescent="0.35">
      <c r="A23" s="21"/>
      <c r="B23" s="11"/>
      <c r="C23" s="81"/>
      <c r="D23" s="22"/>
      <c r="E23" s="21"/>
      <c r="F23" s="22"/>
      <c r="G23" s="20"/>
      <c r="H23" s="24"/>
      <c r="I23" s="11"/>
      <c r="J23" s="11"/>
      <c r="K23" s="104"/>
      <c r="L23" s="35"/>
      <c r="M23" s="11"/>
      <c r="N23" s="36"/>
      <c r="O23" s="37"/>
      <c r="P23" s="37"/>
      <c r="Q23" s="35"/>
      <c r="R23" s="17"/>
    </row>
    <row r="24" spans="1:18" ht="18" x14ac:dyDescent="0.35">
      <c r="A24" s="21"/>
      <c r="B24" s="11"/>
      <c r="C24" s="81"/>
      <c r="D24" s="22"/>
      <c r="E24" s="21"/>
      <c r="F24" s="22"/>
      <c r="G24" s="20"/>
      <c r="H24" s="24"/>
      <c r="I24" s="11"/>
      <c r="J24" s="11"/>
      <c r="K24" s="104"/>
      <c r="L24" s="35"/>
      <c r="M24" s="11"/>
      <c r="N24" s="36"/>
      <c r="O24" s="37"/>
      <c r="P24" s="37"/>
      <c r="Q24" s="35"/>
      <c r="R24" s="17"/>
    </row>
    <row r="25" spans="1:18" ht="18" x14ac:dyDescent="0.35">
      <c r="A25" s="21"/>
      <c r="B25" s="11"/>
      <c r="C25" s="81"/>
      <c r="D25" s="22"/>
      <c r="E25" s="21"/>
      <c r="F25" s="22"/>
      <c r="G25" s="20"/>
      <c r="H25" s="24"/>
      <c r="I25" s="11"/>
      <c r="J25" s="11"/>
      <c r="K25" s="104"/>
      <c r="L25" s="35"/>
      <c r="M25" s="11"/>
      <c r="N25" s="36"/>
      <c r="O25" s="37"/>
      <c r="P25" s="37"/>
      <c r="Q25" s="35"/>
      <c r="R25" s="17"/>
    </row>
    <row r="26" spans="1:18" ht="18" x14ac:dyDescent="0.35">
      <c r="A26" s="21"/>
      <c r="B26" s="11"/>
      <c r="C26" s="81"/>
      <c r="D26" s="22"/>
      <c r="E26" s="21"/>
      <c r="F26" s="22"/>
      <c r="G26" s="20"/>
      <c r="H26" s="24"/>
      <c r="I26" s="11"/>
      <c r="J26" s="11"/>
      <c r="K26" s="104"/>
      <c r="L26" s="35"/>
      <c r="M26" s="11"/>
      <c r="N26" s="36"/>
      <c r="O26" s="37"/>
      <c r="P26" s="37"/>
      <c r="Q26" s="35"/>
      <c r="R26" s="17"/>
    </row>
    <row r="27" spans="1:18" ht="18" x14ac:dyDescent="0.35">
      <c r="A27" s="21"/>
      <c r="B27" s="11"/>
      <c r="C27" s="81"/>
      <c r="D27" s="22"/>
      <c r="E27" s="21"/>
      <c r="F27" s="22"/>
      <c r="G27" s="20"/>
      <c r="H27" s="24"/>
      <c r="I27" s="11"/>
      <c r="J27" s="11"/>
      <c r="K27" s="104"/>
      <c r="L27" s="36"/>
      <c r="M27" s="11"/>
      <c r="N27" s="33"/>
      <c r="O27" s="11"/>
      <c r="P27" s="11"/>
      <c r="Q27" s="35"/>
      <c r="R27" s="34"/>
    </row>
    <row r="28" spans="1:18" ht="18" x14ac:dyDescent="0.35">
      <c r="A28" s="21"/>
      <c r="B28" s="11"/>
      <c r="C28" s="81"/>
      <c r="D28" s="22"/>
      <c r="E28" s="21"/>
      <c r="F28" s="21"/>
      <c r="G28" s="20"/>
      <c r="H28" s="24"/>
      <c r="I28" s="11"/>
      <c r="J28" s="11"/>
      <c r="K28" s="104"/>
      <c r="L28" s="32"/>
      <c r="M28" s="11"/>
      <c r="N28" s="33"/>
      <c r="O28" s="11"/>
      <c r="P28" s="11"/>
      <c r="Q28" s="39"/>
      <c r="R28" s="34"/>
    </row>
    <row r="29" spans="1:18" ht="18" x14ac:dyDescent="0.35">
      <c r="A29" s="21"/>
      <c r="B29" s="11"/>
      <c r="C29" s="81"/>
      <c r="D29" s="22"/>
      <c r="E29" s="21"/>
      <c r="F29" s="21"/>
      <c r="G29" s="20"/>
      <c r="H29" s="24"/>
      <c r="I29" s="11"/>
      <c r="J29" s="11"/>
      <c r="K29" s="104"/>
      <c r="L29" s="32"/>
      <c r="M29" s="11"/>
      <c r="N29" s="33"/>
      <c r="O29" s="11"/>
      <c r="P29" s="11"/>
      <c r="Q29" s="39"/>
      <c r="R29" s="34"/>
    </row>
    <row r="30" spans="1:18" ht="18" x14ac:dyDescent="0.35">
      <c r="A30" s="21"/>
      <c r="B30" s="11"/>
      <c r="C30" s="81"/>
      <c r="D30" s="22"/>
      <c r="E30" s="21"/>
      <c r="F30" s="21"/>
      <c r="G30" s="20"/>
      <c r="H30" s="24"/>
      <c r="I30" s="11"/>
      <c r="J30" s="11"/>
      <c r="K30" s="104"/>
      <c r="L30" s="32"/>
      <c r="M30" s="11"/>
      <c r="N30" s="33"/>
      <c r="O30" s="11"/>
      <c r="P30" s="11"/>
      <c r="Q30" s="39"/>
      <c r="R30" s="34"/>
    </row>
    <row r="31" spans="1:18" ht="18" x14ac:dyDescent="0.35">
      <c r="A31" s="21"/>
      <c r="B31" s="11"/>
      <c r="C31" s="81"/>
      <c r="D31" s="22"/>
      <c r="E31" s="21"/>
      <c r="F31" s="21"/>
      <c r="G31" s="20"/>
      <c r="H31" s="24"/>
      <c r="I31" s="11"/>
      <c r="J31" s="11"/>
      <c r="K31" s="104"/>
      <c r="L31" s="32"/>
      <c r="M31" s="11"/>
      <c r="N31" s="33"/>
      <c r="O31" s="11"/>
      <c r="P31" s="11"/>
      <c r="Q31" s="39"/>
      <c r="R31" s="34"/>
    </row>
    <row r="32" spans="1:18" ht="18" x14ac:dyDescent="0.35">
      <c r="A32" s="21"/>
      <c r="B32" s="11"/>
      <c r="C32" s="81"/>
      <c r="D32" s="22"/>
      <c r="E32" s="21"/>
      <c r="F32" s="21"/>
      <c r="G32" s="41"/>
      <c r="H32" s="24"/>
      <c r="I32" s="11"/>
      <c r="J32" s="11"/>
      <c r="K32" s="104"/>
      <c r="L32" s="32"/>
      <c r="M32" s="11"/>
      <c r="N32" s="33"/>
      <c r="O32" s="11"/>
      <c r="P32" s="11"/>
      <c r="Q32" s="39"/>
      <c r="R32" s="34"/>
    </row>
    <row r="33" spans="1:18" ht="18" x14ac:dyDescent="0.35">
      <c r="A33" s="21"/>
      <c r="B33" s="11"/>
      <c r="C33" s="40"/>
      <c r="D33" s="22"/>
      <c r="E33" s="21"/>
      <c r="F33" s="21"/>
      <c r="G33" s="41"/>
      <c r="H33" s="24"/>
      <c r="I33" s="11"/>
      <c r="J33" s="11"/>
      <c r="K33" s="104"/>
      <c r="L33" s="32"/>
      <c r="M33" s="11"/>
      <c r="N33" s="33"/>
      <c r="O33" s="11"/>
      <c r="P33" s="11"/>
      <c r="Q33" s="39"/>
      <c r="R33" s="34"/>
    </row>
    <row r="34" spans="1:18" ht="18" x14ac:dyDescent="0.35">
      <c r="A34" s="21"/>
      <c r="B34" s="11"/>
      <c r="C34" s="40"/>
      <c r="D34" s="22"/>
      <c r="E34" s="21"/>
      <c r="F34" s="21"/>
      <c r="G34" s="41"/>
      <c r="H34" s="42"/>
      <c r="I34" s="18"/>
      <c r="J34" s="18"/>
      <c r="K34" s="105"/>
      <c r="L34" s="44"/>
      <c r="M34" s="18"/>
      <c r="N34" s="45"/>
      <c r="O34" s="18"/>
      <c r="P34" s="18"/>
      <c r="Q34" s="46"/>
      <c r="R34" s="34"/>
    </row>
    <row r="35" spans="1:18" ht="18" x14ac:dyDescent="0.35">
      <c r="A35" s="21"/>
      <c r="B35" s="11"/>
      <c r="C35" s="40"/>
      <c r="D35" s="22"/>
      <c r="E35" s="21"/>
      <c r="F35" s="21"/>
      <c r="G35" s="41"/>
      <c r="H35" s="42"/>
      <c r="I35" s="18"/>
      <c r="J35" s="18"/>
      <c r="K35" s="106"/>
      <c r="L35" s="44"/>
      <c r="M35" s="18"/>
      <c r="N35" s="48"/>
      <c r="O35" s="18"/>
      <c r="P35" s="18"/>
      <c r="Q35" s="46"/>
      <c r="R35" s="34">
        <v>0</v>
      </c>
    </row>
    <row r="36" spans="1:18" ht="18" x14ac:dyDescent="0.35">
      <c r="A36" s="21"/>
      <c r="B36" s="11"/>
      <c r="C36" s="40"/>
      <c r="D36" s="22"/>
      <c r="E36" s="21"/>
      <c r="F36" s="21"/>
      <c r="G36" s="41"/>
      <c r="H36" s="18"/>
      <c r="I36" s="18"/>
      <c r="J36" s="49"/>
      <c r="K36" s="106"/>
      <c r="L36" s="50"/>
      <c r="M36" s="51"/>
      <c r="N36" s="28"/>
      <c r="O36" s="52"/>
      <c r="P36" s="52"/>
      <c r="Q36" s="53"/>
      <c r="R36" s="34">
        <v>0</v>
      </c>
    </row>
    <row r="37" spans="1:18" ht="18" x14ac:dyDescent="0.35">
      <c r="A37" s="21"/>
      <c r="B37" s="11"/>
      <c r="C37" s="40"/>
      <c r="D37" s="22"/>
      <c r="E37" s="21"/>
      <c r="F37" s="21"/>
      <c r="G37" s="41"/>
      <c r="H37" s="42"/>
      <c r="I37" s="18"/>
      <c r="J37" s="14"/>
      <c r="K37" s="106"/>
      <c r="L37" s="50"/>
      <c r="M37" s="51"/>
      <c r="N37" s="28"/>
      <c r="O37" s="52"/>
      <c r="P37" s="52"/>
      <c r="Q37" s="53"/>
      <c r="R37" s="34">
        <v>0</v>
      </c>
    </row>
    <row r="38" spans="1:18" ht="18" x14ac:dyDescent="0.35">
      <c r="A38" s="21"/>
      <c r="B38" s="11"/>
      <c r="C38" s="40"/>
      <c r="D38" s="22"/>
      <c r="E38" s="21"/>
      <c r="F38" s="108"/>
      <c r="G38" s="41"/>
      <c r="H38" s="42"/>
      <c r="I38" s="18"/>
      <c r="J38" s="14"/>
      <c r="K38" s="106"/>
      <c r="L38" s="50"/>
      <c r="M38" s="51"/>
      <c r="N38" s="28"/>
      <c r="O38" s="52">
        <v>159100</v>
      </c>
      <c r="P38" s="107">
        <v>45170</v>
      </c>
      <c r="Q38" s="53">
        <v>60030</v>
      </c>
      <c r="R38" s="34"/>
    </row>
    <row r="39" spans="1:18" ht="18" x14ac:dyDescent="0.35">
      <c r="A39" s="21"/>
      <c r="B39" s="11"/>
      <c r="C39" s="40"/>
      <c r="D39" s="22"/>
      <c r="E39" s="21"/>
      <c r="F39" s="22"/>
      <c r="G39" s="41"/>
      <c r="H39" s="42"/>
      <c r="I39" s="18"/>
      <c r="J39" s="14"/>
      <c r="K39" s="106"/>
      <c r="L39" s="50"/>
      <c r="M39" s="51"/>
      <c r="N39" s="28"/>
      <c r="O39" s="52">
        <v>217102</v>
      </c>
      <c r="P39" s="107">
        <v>45196</v>
      </c>
      <c r="Q39" s="53">
        <v>8970</v>
      </c>
      <c r="R39" s="34"/>
    </row>
    <row r="40" spans="1:18" ht="18" x14ac:dyDescent="0.35">
      <c r="A40" s="21"/>
      <c r="B40" s="11"/>
      <c r="C40" s="40"/>
      <c r="D40" s="22"/>
      <c r="E40" s="21"/>
      <c r="F40" s="21"/>
      <c r="G40" s="41"/>
      <c r="H40" s="42"/>
      <c r="I40" s="18"/>
      <c r="J40" s="14"/>
      <c r="K40" s="106"/>
      <c r="L40" s="50"/>
      <c r="M40" s="51"/>
      <c r="N40" s="28"/>
      <c r="O40" s="52">
        <v>217104</v>
      </c>
      <c r="P40" s="107">
        <v>45196</v>
      </c>
      <c r="Q40" s="53">
        <v>20700</v>
      </c>
      <c r="R40" s="34"/>
    </row>
    <row r="41" spans="1:18" ht="18" x14ac:dyDescent="0.35">
      <c r="A41" s="21"/>
      <c r="B41" s="11"/>
      <c r="C41" s="40"/>
      <c r="D41" s="22"/>
      <c r="E41" s="21"/>
      <c r="F41" s="21"/>
      <c r="G41" s="41"/>
      <c r="H41" s="42"/>
      <c r="I41" s="18"/>
      <c r="J41" s="14"/>
      <c r="K41" s="106"/>
      <c r="L41" s="50"/>
      <c r="M41" s="51"/>
      <c r="N41" s="28"/>
      <c r="O41" s="52">
        <v>241362</v>
      </c>
      <c r="P41" s="107">
        <v>45208</v>
      </c>
      <c r="Q41" s="53">
        <v>190392.06</v>
      </c>
      <c r="R41" s="34"/>
    </row>
    <row r="42" spans="1:18" ht="216" x14ac:dyDescent="0.35">
      <c r="A42" s="21"/>
      <c r="B42" s="11" t="s">
        <v>52</v>
      </c>
      <c r="C42" s="40">
        <v>4805320</v>
      </c>
      <c r="D42" s="22">
        <v>45342</v>
      </c>
      <c r="E42" s="21">
        <v>120</v>
      </c>
      <c r="F42" s="22">
        <v>45377</v>
      </c>
      <c r="G42" s="41">
        <v>4805320</v>
      </c>
      <c r="H42" s="42"/>
      <c r="I42" s="18"/>
      <c r="J42" s="14" t="s">
        <v>53</v>
      </c>
      <c r="K42" s="106" t="s">
        <v>54</v>
      </c>
      <c r="L42" s="50"/>
      <c r="M42" s="51"/>
      <c r="N42" s="28"/>
      <c r="O42" s="52">
        <v>653782</v>
      </c>
      <c r="P42" s="107">
        <v>45378</v>
      </c>
      <c r="Q42" s="53">
        <v>160489.70000000001</v>
      </c>
      <c r="R42" s="34"/>
    </row>
    <row r="43" spans="1:18" ht="216" x14ac:dyDescent="0.35">
      <c r="A43" s="21"/>
      <c r="B43" s="11" t="s">
        <v>52</v>
      </c>
      <c r="C43" s="40">
        <v>1645440</v>
      </c>
      <c r="D43" s="22">
        <v>45341</v>
      </c>
      <c r="E43" s="21">
        <v>119</v>
      </c>
      <c r="F43" s="22">
        <v>45377</v>
      </c>
      <c r="G43" s="41">
        <v>1645440</v>
      </c>
      <c r="H43" s="42"/>
      <c r="I43" s="18"/>
      <c r="J43" s="14" t="s">
        <v>53</v>
      </c>
      <c r="K43" s="106" t="s">
        <v>54</v>
      </c>
      <c r="L43" s="50"/>
      <c r="M43" s="51"/>
      <c r="N43" s="28"/>
      <c r="O43" s="52">
        <v>653356</v>
      </c>
      <c r="P43" s="107">
        <v>45378</v>
      </c>
      <c r="Q43" s="53">
        <v>470463.94</v>
      </c>
      <c r="R43" s="34"/>
    </row>
    <row r="44" spans="1:18" ht="288" x14ac:dyDescent="0.35">
      <c r="A44" s="21"/>
      <c r="B44" s="11"/>
      <c r="C44" s="40"/>
      <c r="D44" s="22"/>
      <c r="E44" s="21"/>
      <c r="F44" s="21"/>
      <c r="G44" s="41"/>
      <c r="H44" s="42"/>
      <c r="I44" s="18"/>
      <c r="J44" s="14" t="s">
        <v>55</v>
      </c>
      <c r="K44" s="106" t="s">
        <v>56</v>
      </c>
      <c r="L44" s="50"/>
      <c r="M44" s="51"/>
      <c r="N44" s="28"/>
      <c r="O44" s="52">
        <v>653353</v>
      </c>
      <c r="P44" s="107">
        <v>45378</v>
      </c>
      <c r="Q44" s="53">
        <v>1500</v>
      </c>
      <c r="R44" s="34"/>
    </row>
    <row r="45" spans="1:18" ht="18" x14ac:dyDescent="0.35">
      <c r="A45" s="21"/>
      <c r="B45" s="11"/>
      <c r="C45" s="40"/>
      <c r="D45" s="22"/>
      <c r="E45" s="21"/>
      <c r="F45" s="21"/>
      <c r="G45" s="41"/>
      <c r="H45" s="42"/>
      <c r="I45" s="18"/>
      <c r="J45" s="14"/>
      <c r="K45" s="106"/>
      <c r="L45" s="50"/>
      <c r="M45" s="51"/>
      <c r="N45" s="28"/>
      <c r="O45" s="52"/>
      <c r="P45" s="107"/>
      <c r="Q45" s="53"/>
      <c r="R45" s="34"/>
    </row>
    <row r="46" spans="1:18" ht="18" x14ac:dyDescent="0.35">
      <c r="A46" s="21"/>
      <c r="B46" s="14" t="s">
        <v>43</v>
      </c>
      <c r="C46" s="94">
        <f>C10+C11+C12+C13+C14+C15+C16</f>
        <v>999175</v>
      </c>
      <c r="D46" s="95"/>
      <c r="E46" s="96"/>
      <c r="F46" s="96"/>
      <c r="G46" s="97">
        <f>G10+G11+G12+G13+G14+G15+G16</f>
        <v>999175</v>
      </c>
      <c r="H46" s="24"/>
      <c r="I46" s="11"/>
      <c r="J46" s="14" t="s">
        <v>43</v>
      </c>
      <c r="K46" s="16"/>
      <c r="L46" s="54">
        <f>L10+L11+L12</f>
        <v>2219418</v>
      </c>
      <c r="M46" s="55"/>
      <c r="N46" s="36">
        <f>N10+N11+N12</f>
        <v>2202518</v>
      </c>
      <c r="O46" s="37"/>
      <c r="P46" s="37"/>
      <c r="Q46" s="35">
        <f>Q10+Q11+Q12+Q13+Q14+Q15+Q16+Q38+Q39+Q40+Q41+Q44+Q43+Q42</f>
        <v>2834971.64</v>
      </c>
      <c r="R46" s="34"/>
    </row>
    <row r="47" spans="1:18" ht="18" x14ac:dyDescent="0.35">
      <c r="A47" s="7"/>
      <c r="B47" s="56"/>
      <c r="C47" s="7"/>
      <c r="D47" s="7"/>
      <c r="E47" s="7"/>
      <c r="F47" s="7"/>
      <c r="G47" s="57"/>
      <c r="H47" s="42"/>
      <c r="I47" s="18"/>
      <c r="J47" s="18"/>
      <c r="K47" s="43"/>
      <c r="L47" s="58"/>
      <c r="M47" s="18"/>
      <c r="N47" s="28"/>
      <c r="O47" s="18"/>
      <c r="P47" s="18"/>
      <c r="Q47" s="53"/>
      <c r="R47" s="17"/>
    </row>
    <row r="48" spans="1:18" ht="18" x14ac:dyDescent="0.35">
      <c r="A48" s="7"/>
      <c r="B48" s="59"/>
      <c r="C48" s="60"/>
      <c r="D48" s="60"/>
      <c r="E48" s="60"/>
      <c r="F48" s="60"/>
      <c r="G48" s="61"/>
      <c r="H48" s="42"/>
      <c r="I48" s="18"/>
      <c r="J48" s="18"/>
      <c r="K48" s="43"/>
      <c r="L48" s="44"/>
      <c r="M48" s="18"/>
      <c r="N48" s="48"/>
      <c r="O48" s="18"/>
      <c r="P48" s="18"/>
      <c r="Q48" s="46"/>
      <c r="R48" s="34">
        <v>2000</v>
      </c>
    </row>
    <row r="49" spans="1:18" ht="18" x14ac:dyDescent="0.35">
      <c r="A49" s="6"/>
      <c r="B49" s="6"/>
      <c r="C49" s="6"/>
      <c r="D49" s="6"/>
      <c r="E49" s="6"/>
      <c r="F49" s="6"/>
      <c r="G49" s="6"/>
      <c r="H49" s="42"/>
      <c r="I49" s="18"/>
      <c r="J49" s="62"/>
      <c r="K49" s="47"/>
      <c r="L49" s="44"/>
      <c r="M49" s="18"/>
      <c r="N49" s="48"/>
      <c r="O49" s="18"/>
      <c r="P49" s="18"/>
      <c r="Q49" s="46"/>
      <c r="R49" s="34">
        <v>2000</v>
      </c>
    </row>
    <row r="50" spans="1:18" ht="18" x14ac:dyDescent="0.35">
      <c r="A50" s="6"/>
      <c r="B50" s="6"/>
      <c r="C50" s="6"/>
      <c r="D50" s="6"/>
      <c r="E50" s="6"/>
      <c r="F50" s="6"/>
      <c r="G50" s="6"/>
      <c r="H50" s="42"/>
      <c r="I50" s="18"/>
      <c r="J50" s="49"/>
      <c r="K50" s="47"/>
      <c r="L50" s="44"/>
      <c r="M50" s="18"/>
      <c r="N50" s="28"/>
      <c r="O50" s="52"/>
      <c r="P50" s="52"/>
      <c r="Q50" s="53"/>
      <c r="R50" s="34"/>
    </row>
    <row r="51" spans="1:18" ht="18" x14ac:dyDescent="0.35">
      <c r="A51" s="6"/>
      <c r="B51" s="6"/>
      <c r="C51" s="6"/>
      <c r="D51" s="6"/>
      <c r="E51" s="6"/>
      <c r="F51" s="6"/>
      <c r="G51" s="6"/>
      <c r="H51" s="42"/>
      <c r="I51" s="18"/>
      <c r="J51" s="63"/>
      <c r="K51" s="47"/>
      <c r="L51" s="58"/>
      <c r="M51" s="18"/>
      <c r="N51" s="48"/>
      <c r="O51" s="18"/>
      <c r="P51" s="18"/>
      <c r="Q51" s="46"/>
      <c r="R51" s="34"/>
    </row>
    <row r="52" spans="1:18" ht="18" x14ac:dyDescent="0.35">
      <c r="A52" s="6"/>
      <c r="B52" s="6"/>
      <c r="C52" s="6"/>
      <c r="D52" s="6"/>
      <c r="E52" s="6"/>
      <c r="F52" s="6"/>
      <c r="G52" s="6"/>
      <c r="H52" s="42"/>
      <c r="I52" s="18"/>
      <c r="J52" s="62"/>
      <c r="K52" s="43"/>
      <c r="L52" s="44"/>
      <c r="M52" s="18"/>
      <c r="N52" s="48"/>
      <c r="O52" s="18"/>
      <c r="P52" s="18"/>
      <c r="Q52" s="46"/>
      <c r="R52" s="34">
        <v>0</v>
      </c>
    </row>
    <row r="53" spans="1:18" ht="18" x14ac:dyDescent="0.35">
      <c r="A53" s="6"/>
      <c r="B53" s="6"/>
      <c r="C53" s="6"/>
      <c r="D53" s="6"/>
      <c r="E53" s="6"/>
      <c r="F53" s="6"/>
      <c r="G53" s="6"/>
      <c r="H53" s="42"/>
      <c r="I53" s="18"/>
      <c r="J53" s="62"/>
      <c r="K53" s="47"/>
      <c r="L53" s="44"/>
      <c r="M53" s="18"/>
      <c r="N53" s="48"/>
      <c r="O53" s="18"/>
      <c r="P53" s="18"/>
      <c r="Q53" s="46"/>
      <c r="R53" s="34">
        <v>0</v>
      </c>
    </row>
    <row r="54" spans="1:18" ht="18" x14ac:dyDescent="0.35">
      <c r="A54" s="6"/>
      <c r="B54" s="6"/>
      <c r="C54" s="6"/>
      <c r="D54" s="6"/>
      <c r="E54" s="6"/>
      <c r="F54" s="6"/>
      <c r="G54" s="6"/>
      <c r="H54" s="42"/>
      <c r="I54" s="18"/>
      <c r="J54" s="49"/>
      <c r="K54" s="47"/>
      <c r="L54" s="44"/>
      <c r="M54" s="18"/>
      <c r="N54" s="28"/>
      <c r="O54" s="52"/>
      <c r="P54" s="52"/>
      <c r="Q54" s="53"/>
      <c r="R54" s="34"/>
    </row>
    <row r="55" spans="1:18" ht="18" x14ac:dyDescent="0.35">
      <c r="A55" s="6"/>
      <c r="B55" s="6"/>
      <c r="C55" s="6"/>
      <c r="D55" s="6"/>
      <c r="E55" s="6"/>
      <c r="F55" s="6"/>
      <c r="G55" s="6"/>
      <c r="H55" s="42"/>
      <c r="I55" s="18"/>
      <c r="J55" s="62"/>
      <c r="K55" s="47"/>
      <c r="L55" s="44"/>
      <c r="M55" s="18"/>
      <c r="N55" s="48"/>
      <c r="O55" s="18"/>
      <c r="P55" s="18"/>
      <c r="Q55" s="46"/>
      <c r="R55" s="34"/>
    </row>
    <row r="56" spans="1:18" ht="18" x14ac:dyDescent="0.35">
      <c r="A56" s="6"/>
      <c r="B56" s="6"/>
      <c r="C56" s="6"/>
      <c r="D56" s="6"/>
      <c r="E56" s="6"/>
      <c r="F56" s="6"/>
      <c r="G56" s="6"/>
      <c r="H56" s="42"/>
      <c r="I56" s="18"/>
      <c r="J56" s="62"/>
      <c r="K56" s="47"/>
      <c r="L56" s="44"/>
      <c r="M56" s="18"/>
      <c r="N56" s="48"/>
      <c r="O56" s="18"/>
      <c r="P56" s="18"/>
      <c r="Q56" s="46"/>
      <c r="R56" s="34"/>
    </row>
    <row r="57" spans="1:18" ht="18" x14ac:dyDescent="0.35">
      <c r="A57" s="6"/>
      <c r="B57" s="6"/>
      <c r="C57" s="6"/>
      <c r="D57" s="6"/>
      <c r="E57" s="6"/>
      <c r="F57" s="6"/>
      <c r="G57" s="6"/>
      <c r="H57" s="42"/>
      <c r="I57" s="18"/>
      <c r="J57" s="62"/>
      <c r="K57" s="47"/>
      <c r="L57" s="58"/>
      <c r="M57" s="18"/>
      <c r="N57" s="48"/>
      <c r="O57" s="18"/>
      <c r="P57" s="18"/>
      <c r="Q57" s="46"/>
      <c r="R57" s="34"/>
    </row>
    <row r="58" spans="1:18" ht="18" x14ac:dyDescent="0.35">
      <c r="A58" s="6"/>
      <c r="B58" s="6"/>
      <c r="C58" s="6"/>
      <c r="D58" s="6"/>
      <c r="E58" s="6"/>
      <c r="F58" s="6"/>
      <c r="G58" s="6"/>
      <c r="H58" s="42"/>
      <c r="I58" s="18"/>
      <c r="J58" s="62"/>
      <c r="K58" s="43"/>
      <c r="L58" s="44"/>
      <c r="M58" s="18"/>
      <c r="N58" s="48"/>
      <c r="O58" s="18"/>
      <c r="P58" s="18"/>
      <c r="Q58" s="46"/>
      <c r="R58" s="34">
        <v>0</v>
      </c>
    </row>
    <row r="59" spans="1:18" ht="18" x14ac:dyDescent="0.35">
      <c r="A59" s="6"/>
      <c r="B59" s="6"/>
      <c r="C59" s="6"/>
      <c r="D59" s="6"/>
      <c r="E59" s="6"/>
      <c r="F59" s="6"/>
      <c r="G59" s="6"/>
      <c r="H59" s="42"/>
      <c r="I59" s="18"/>
      <c r="J59" s="62"/>
      <c r="K59" s="47"/>
      <c r="L59" s="44"/>
      <c r="M59" s="18"/>
      <c r="N59" s="48"/>
      <c r="O59" s="18"/>
      <c r="P59" s="18"/>
      <c r="Q59" s="46"/>
      <c r="R59" s="34">
        <v>0</v>
      </c>
    </row>
    <row r="60" spans="1:18" ht="18" x14ac:dyDescent="0.35">
      <c r="A60" s="6"/>
      <c r="B60" s="6"/>
      <c r="C60" s="6"/>
      <c r="D60" s="6"/>
      <c r="E60" s="6"/>
      <c r="F60" s="6"/>
      <c r="G60" s="6"/>
      <c r="H60" s="42"/>
      <c r="I60" s="18"/>
      <c r="J60" s="14"/>
      <c r="K60" s="47"/>
      <c r="L60" s="50"/>
      <c r="M60" s="18"/>
      <c r="N60" s="64"/>
      <c r="O60" s="52"/>
      <c r="P60" s="52"/>
      <c r="Q60" s="53"/>
      <c r="R60" s="17"/>
    </row>
    <row r="61" spans="1:18" ht="18" x14ac:dyDescent="0.35">
      <c r="A61" s="6"/>
      <c r="B61" s="6"/>
      <c r="C61" s="6"/>
      <c r="D61" s="6"/>
      <c r="E61" s="6"/>
      <c r="F61" s="6"/>
      <c r="G61" s="6"/>
      <c r="H61" s="42"/>
      <c r="I61" s="18"/>
      <c r="J61" s="14"/>
      <c r="K61" s="47"/>
      <c r="L61" s="50"/>
      <c r="M61" s="18"/>
      <c r="N61" s="64"/>
      <c r="O61" s="18"/>
      <c r="P61" s="18"/>
      <c r="Q61" s="65"/>
      <c r="R61" s="17"/>
    </row>
    <row r="62" spans="1:18" ht="18" x14ac:dyDescent="0.35">
      <c r="A62" s="6"/>
      <c r="B62" s="6"/>
      <c r="C62" s="6"/>
      <c r="D62" s="6"/>
      <c r="E62" s="6"/>
      <c r="F62" s="6"/>
      <c r="G62" s="6"/>
      <c r="H62" s="42"/>
      <c r="I62" s="18"/>
      <c r="J62" s="14"/>
      <c r="K62" s="47"/>
      <c r="L62" s="58"/>
      <c r="M62" s="18"/>
      <c r="N62" s="28"/>
      <c r="O62" s="18"/>
      <c r="P62" s="18"/>
      <c r="Q62" s="53"/>
      <c r="R62" s="17"/>
    </row>
    <row r="63" spans="1:18" ht="18" x14ac:dyDescent="0.35">
      <c r="A63" s="6"/>
      <c r="B63" s="6"/>
      <c r="C63" s="6"/>
      <c r="D63" s="6"/>
      <c r="E63" s="6"/>
      <c r="F63" s="6"/>
      <c r="G63" s="6"/>
      <c r="H63" s="24"/>
      <c r="I63" s="11"/>
      <c r="J63" s="14"/>
      <c r="K63" s="13"/>
      <c r="L63" s="32"/>
      <c r="M63" s="11"/>
      <c r="N63" s="66"/>
      <c r="O63" s="11"/>
      <c r="P63" s="11"/>
      <c r="Q63" s="67"/>
      <c r="R63" s="68">
        <v>0</v>
      </c>
    </row>
    <row r="64" spans="1:18" ht="18" x14ac:dyDescent="0.35">
      <c r="A64" s="6"/>
      <c r="B64" s="6"/>
      <c r="C64" s="6"/>
      <c r="D64" s="6"/>
      <c r="E64" s="6"/>
      <c r="F64" s="6"/>
      <c r="G64" s="6"/>
      <c r="H64" s="42" t="s">
        <v>11</v>
      </c>
      <c r="I64" s="18"/>
      <c r="J64" s="14"/>
      <c r="K64" s="47"/>
      <c r="L64" s="44">
        <v>2000</v>
      </c>
      <c r="M64" s="18"/>
      <c r="N64" s="48"/>
      <c r="O64" s="18"/>
      <c r="P64" s="18"/>
      <c r="Q64" s="46">
        <v>2000</v>
      </c>
      <c r="R64" s="34">
        <v>0</v>
      </c>
    </row>
    <row r="65" spans="1:18" ht="18" x14ac:dyDescent="0.35">
      <c r="A65" s="6"/>
      <c r="B65" s="6"/>
      <c r="C65" s="6"/>
      <c r="D65" s="6"/>
      <c r="E65" s="6"/>
      <c r="F65" s="6"/>
      <c r="G65" s="6"/>
      <c r="H65" s="42"/>
      <c r="I65" s="18"/>
      <c r="J65" s="14"/>
      <c r="K65" s="47"/>
      <c r="L65" s="50"/>
      <c r="M65" s="18"/>
      <c r="N65" s="64"/>
      <c r="O65" s="18"/>
      <c r="P65" s="18"/>
      <c r="Q65" s="65"/>
      <c r="R65" s="17"/>
    </row>
    <row r="66" spans="1:18" ht="18" x14ac:dyDescent="0.35">
      <c r="A66" s="6"/>
      <c r="B66" s="6"/>
      <c r="C66" s="6"/>
      <c r="D66" s="6"/>
      <c r="E66" s="6"/>
      <c r="F66" s="6"/>
      <c r="G66" s="6"/>
      <c r="H66" s="24"/>
      <c r="I66" s="11"/>
      <c r="J66" s="14"/>
      <c r="K66" s="16"/>
      <c r="L66" s="69"/>
      <c r="M66" s="11"/>
      <c r="N66" s="70"/>
      <c r="O66" s="11"/>
      <c r="P66" s="11"/>
      <c r="Q66" s="71"/>
      <c r="R66" s="72"/>
    </row>
    <row r="67" spans="1:18" ht="18" x14ac:dyDescent="0.3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38">
        <v>99060.17</v>
      </c>
      <c r="M67" s="6"/>
      <c r="N67" s="7"/>
      <c r="O67" s="6"/>
      <c r="P67" s="6"/>
      <c r="Q67" s="9"/>
      <c r="R67" s="6"/>
    </row>
    <row r="68" spans="1:18" ht="18" x14ac:dyDescent="0.35">
      <c r="A68" s="6"/>
      <c r="B68" s="6"/>
      <c r="C68" s="6"/>
      <c r="D68" s="6"/>
      <c r="E68" s="6"/>
      <c r="F68" s="6"/>
      <c r="G68" s="6"/>
      <c r="H68" s="6"/>
      <c r="I68" s="6"/>
      <c r="J68" s="6"/>
      <c r="K68" s="73"/>
      <c r="L68" s="60">
        <v>16900</v>
      </c>
      <c r="M68" s="6" t="s">
        <v>59</v>
      </c>
      <c r="N68" s="57"/>
      <c r="O68" s="6"/>
      <c r="P68" s="6"/>
      <c r="Q68" s="74"/>
      <c r="R68" s="57"/>
    </row>
    <row r="69" spans="1:18" ht="18" x14ac:dyDescent="0.35">
      <c r="A69" s="6"/>
      <c r="B69" s="6"/>
      <c r="C69" s="6"/>
      <c r="D69" s="6"/>
      <c r="E69" s="6"/>
      <c r="F69" s="6"/>
      <c r="G69" s="6"/>
      <c r="H69" s="6"/>
      <c r="I69" s="6"/>
      <c r="J69" s="6"/>
      <c r="K69" s="110" t="s">
        <v>57</v>
      </c>
      <c r="L69" s="86">
        <f>L67+L68</f>
        <v>115960.17</v>
      </c>
      <c r="M69" s="57"/>
      <c r="N69" s="7"/>
      <c r="O69" s="6"/>
      <c r="P69" s="6"/>
      <c r="Q69" s="9"/>
      <c r="R69" s="6"/>
    </row>
    <row r="70" spans="1:18" ht="18" x14ac:dyDescent="0.35">
      <c r="A70" s="6"/>
      <c r="B70" s="6"/>
      <c r="C70" s="6"/>
      <c r="D70" s="6"/>
      <c r="E70" s="6"/>
      <c r="F70" s="6"/>
      <c r="G70" s="6"/>
      <c r="H70" s="6"/>
      <c r="I70" s="6"/>
      <c r="J70" s="6"/>
      <c r="K70" s="87" t="s">
        <v>45</v>
      </c>
      <c r="L70" s="88">
        <v>6450760</v>
      </c>
      <c r="M70" s="6"/>
      <c r="N70" s="7"/>
      <c r="O70" s="6"/>
      <c r="P70" s="6"/>
      <c r="Q70" s="9"/>
      <c r="R70" s="6"/>
    </row>
    <row r="71" spans="1:18" ht="18" x14ac:dyDescent="0.35">
      <c r="A71" s="6"/>
      <c r="B71" s="6"/>
      <c r="C71" s="6"/>
      <c r="D71" s="6"/>
      <c r="E71" s="6"/>
      <c r="F71" s="6"/>
      <c r="G71" s="6"/>
      <c r="H71" s="6"/>
      <c r="I71" s="6"/>
      <c r="J71" s="75"/>
      <c r="K71" s="110" t="s">
        <v>46</v>
      </c>
      <c r="L71" s="88">
        <v>632453.64</v>
      </c>
      <c r="M71" s="6"/>
      <c r="N71" s="7"/>
      <c r="O71" s="6"/>
      <c r="P71" s="6"/>
      <c r="Q71" s="9"/>
      <c r="R71" s="6"/>
    </row>
    <row r="72" spans="1:18" ht="18" x14ac:dyDescent="0.35">
      <c r="A72" s="6"/>
      <c r="B72" s="6"/>
      <c r="C72" s="6"/>
      <c r="D72" s="6"/>
      <c r="E72" s="6"/>
      <c r="F72" s="6"/>
      <c r="G72" s="6"/>
      <c r="H72" s="6"/>
      <c r="I72" s="6"/>
      <c r="J72" s="6"/>
      <c r="K72" s="110" t="s">
        <v>58</v>
      </c>
      <c r="L72" s="86">
        <f>L69+L70-L71</f>
        <v>5934266.5300000003</v>
      </c>
      <c r="M72" s="6"/>
      <c r="N72" s="7"/>
      <c r="O72" s="6"/>
      <c r="P72" s="6"/>
      <c r="Q72" s="9"/>
      <c r="R72" s="6"/>
    </row>
    <row r="73" spans="1:18" ht="18" x14ac:dyDescent="0.35">
      <c r="A73" s="6"/>
      <c r="B73" s="6"/>
      <c r="C73" s="6"/>
      <c r="D73" s="6"/>
      <c r="E73" s="6"/>
      <c r="F73" s="6"/>
      <c r="G73" s="6"/>
      <c r="H73" s="6"/>
      <c r="I73" s="6"/>
      <c r="J73" s="76"/>
      <c r="K73" s="111"/>
      <c r="L73" s="38"/>
      <c r="M73" s="6"/>
      <c r="N73" s="7"/>
      <c r="O73" s="6"/>
      <c r="P73" s="6"/>
      <c r="Q73" s="9"/>
      <c r="R73" s="6"/>
    </row>
    <row r="74" spans="1:18" ht="18" x14ac:dyDescent="0.35">
      <c r="A74" s="6"/>
      <c r="B74" s="6"/>
      <c r="C74" s="6"/>
      <c r="D74" s="6"/>
      <c r="E74" s="6"/>
      <c r="F74" s="6"/>
      <c r="G74" s="6"/>
      <c r="H74" s="6"/>
      <c r="I74" s="6"/>
      <c r="J74" s="76"/>
      <c r="K74" s="77"/>
      <c r="L74" s="38"/>
      <c r="M74" s="6"/>
      <c r="N74" s="7"/>
      <c r="O74" s="6"/>
      <c r="P74" s="6"/>
      <c r="Q74" s="9"/>
      <c r="R74" s="6"/>
    </row>
    <row r="75" spans="1:18" ht="18" x14ac:dyDescent="0.35">
      <c r="A75" s="6"/>
      <c r="B75" s="6"/>
      <c r="C75" s="6"/>
      <c r="D75" s="6"/>
      <c r="E75" s="6"/>
      <c r="F75" s="6"/>
      <c r="G75" s="6"/>
      <c r="H75" s="6"/>
      <c r="I75" s="6"/>
      <c r="J75" s="6"/>
      <c r="K75" s="77"/>
      <c r="L75" s="78"/>
      <c r="M75" s="6"/>
      <c r="N75" s="7"/>
      <c r="O75" s="6"/>
      <c r="P75" s="6"/>
      <c r="Q75" s="9"/>
      <c r="R75" s="6"/>
    </row>
    <row r="76" spans="1:18" ht="18" x14ac:dyDescent="0.35">
      <c r="A76" s="126" t="s">
        <v>18</v>
      </c>
      <c r="B76" s="126"/>
      <c r="C76" s="126"/>
      <c r="D76" s="56"/>
      <c r="E76" s="121" t="s">
        <v>22</v>
      </c>
      <c r="F76" s="121"/>
      <c r="G76" s="121"/>
      <c r="H76" s="6"/>
      <c r="I76" s="76"/>
      <c r="J76" s="79"/>
      <c r="K76" s="38"/>
      <c r="L76" s="6"/>
      <c r="M76" s="7"/>
      <c r="N76" s="6"/>
      <c r="O76" s="6"/>
      <c r="P76" s="9"/>
      <c r="Q76" s="6"/>
      <c r="R76" s="6"/>
    </row>
    <row r="77" spans="1:18" ht="18" x14ac:dyDescent="0.35">
      <c r="A77" s="79"/>
      <c r="B77" s="79"/>
      <c r="C77" s="79"/>
      <c r="D77" s="6"/>
      <c r="E77" s="6"/>
      <c r="F77" s="6"/>
      <c r="G77" s="6"/>
      <c r="H77" s="6"/>
      <c r="I77" s="6"/>
      <c r="J77" s="111"/>
      <c r="K77" s="78"/>
      <c r="L77" s="6"/>
      <c r="M77" s="7"/>
      <c r="N77" s="6"/>
      <c r="O77" s="6"/>
      <c r="P77" s="9"/>
      <c r="Q77" s="6"/>
      <c r="R77" s="6"/>
    </row>
    <row r="78" spans="1:18" ht="18" x14ac:dyDescent="0.35">
      <c r="A78" s="79"/>
      <c r="B78" s="79"/>
      <c r="C78" s="79"/>
      <c r="D78" s="6"/>
      <c r="E78" s="6"/>
      <c r="F78" s="6"/>
      <c r="G78" s="6"/>
      <c r="H78" s="6"/>
      <c r="I78" s="6"/>
      <c r="J78" s="6"/>
      <c r="K78" s="6"/>
      <c r="L78" s="6"/>
      <c r="M78" s="7"/>
      <c r="N78" s="6"/>
      <c r="O78" s="6"/>
      <c r="P78" s="9"/>
      <c r="Q78" s="6"/>
      <c r="R78" s="6"/>
    </row>
    <row r="79" spans="1:18" ht="18" x14ac:dyDescent="0.35">
      <c r="A79" s="127" t="s">
        <v>19</v>
      </c>
      <c r="B79" s="127"/>
      <c r="C79" s="127"/>
      <c r="D79" s="122" t="s">
        <v>44</v>
      </c>
      <c r="E79" s="122"/>
      <c r="F79" s="122"/>
      <c r="G79" s="122"/>
      <c r="H79" s="6"/>
      <c r="I79" s="6"/>
      <c r="J79" s="6"/>
      <c r="K79" s="6"/>
      <c r="L79" s="6"/>
      <c r="M79" s="7"/>
      <c r="N79" s="6"/>
      <c r="O79" s="6"/>
      <c r="P79" s="9"/>
      <c r="Q79" s="6"/>
      <c r="R79" s="6"/>
    </row>
    <row r="80" spans="1:18" ht="18" x14ac:dyDescent="0.3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7"/>
      <c r="O80" s="6"/>
      <c r="P80" s="6"/>
      <c r="Q80" s="9"/>
      <c r="R80" s="6"/>
    </row>
    <row r="81" spans="1:18" ht="16.8" x14ac:dyDescent="0.3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3"/>
      <c r="O81" s="2"/>
      <c r="P81" s="2"/>
      <c r="Q81" s="4"/>
      <c r="R81" s="2"/>
    </row>
    <row r="82" spans="1:18" ht="16.8" x14ac:dyDescent="0.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3"/>
      <c r="O82" s="2"/>
      <c r="P82" s="2"/>
      <c r="Q82" s="4"/>
      <c r="R82" s="2"/>
    </row>
    <row r="83" spans="1:18" ht="16.8" x14ac:dyDescent="0.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3"/>
      <c r="O83" s="2"/>
      <c r="P83" s="2"/>
      <c r="Q83" s="4"/>
      <c r="R83" s="2"/>
    </row>
    <row r="84" spans="1:18" ht="16.8" x14ac:dyDescent="0.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3"/>
      <c r="O84" s="2"/>
      <c r="P84" s="2"/>
      <c r="Q84" s="4"/>
      <c r="R84" s="2"/>
    </row>
  </sheetData>
  <mergeCells count="17">
    <mergeCell ref="P1:R1"/>
    <mergeCell ref="B5:Q5"/>
    <mergeCell ref="B6:Q6"/>
    <mergeCell ref="A8:A9"/>
    <mergeCell ref="B8:B9"/>
    <mergeCell ref="C8:C9"/>
    <mergeCell ref="D8:D9"/>
    <mergeCell ref="E8:E9"/>
    <mergeCell ref="F8:F9"/>
    <mergeCell ref="G8:G9"/>
    <mergeCell ref="H8:L8"/>
    <mergeCell ref="M8:Q8"/>
    <mergeCell ref="A11:A17"/>
    <mergeCell ref="A76:C76"/>
    <mergeCell ref="E76:G76"/>
    <mergeCell ref="A79:C79"/>
    <mergeCell ref="D79:G7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 008</cp:lastModifiedBy>
  <cp:lastPrinted>2024-10-31T11:17:34Z</cp:lastPrinted>
  <dcterms:created xsi:type="dcterms:W3CDTF">2017-07-21T10:57:00Z</dcterms:created>
  <dcterms:modified xsi:type="dcterms:W3CDTF">2024-10-31T11:18:38Z</dcterms:modified>
</cp:coreProperties>
</file>