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E16" i="1" l="1"/>
  <c r="D16" i="1"/>
  <c r="J15" i="1"/>
  <c r="G15" i="1"/>
  <c r="I16" i="1" l="1"/>
  <c r="J14" i="1"/>
  <c r="G14" i="1"/>
  <c r="F16" i="1"/>
  <c r="J16" i="1" l="1"/>
  <c r="H11" i="1"/>
  <c r="K9" i="1"/>
  <c r="K10" i="1"/>
  <c r="K5" i="1" l="1"/>
  <c r="J12" i="1" l="1"/>
  <c r="K11" i="1"/>
  <c r="J13" i="1"/>
  <c r="H9" i="1" l="1"/>
  <c r="G13" i="1"/>
  <c r="H16" i="1" l="1"/>
  <c r="K16" i="1"/>
  <c r="K6" i="1"/>
  <c r="K7" i="1"/>
  <c r="K8" i="1"/>
  <c r="J6" i="1"/>
  <c r="J7" i="1"/>
  <c r="J8" i="1"/>
  <c r="J9" i="1"/>
  <c r="J10" i="1"/>
  <c r="J11" i="1"/>
  <c r="J5" i="1"/>
  <c r="G12" i="1" l="1"/>
  <c r="G5" i="1"/>
  <c r="H5" i="1"/>
  <c r="G10" i="1" l="1"/>
  <c r="G11" i="1" l="1"/>
  <c r="H8" i="1" l="1"/>
  <c r="H7" i="1"/>
  <c r="H6" i="1"/>
  <c r="H10" i="1" l="1"/>
  <c r="G9" i="1"/>
  <c r="G8" i="1"/>
  <c r="G7" i="1" l="1"/>
  <c r="G6" i="1"/>
  <c r="G16" i="1" l="1"/>
</calcChain>
</file>

<file path=xl/sharedStrings.xml><?xml version="1.0" encoding="utf-8"?>
<sst xmlns="http://schemas.openxmlformats.org/spreadsheetml/2006/main" count="34" uniqueCount="34">
  <si>
    <t>№№ пп</t>
  </si>
  <si>
    <t>Наименование программы</t>
  </si>
  <si>
    <t>1.</t>
  </si>
  <si>
    <t>2.</t>
  </si>
  <si>
    <t>3.</t>
  </si>
  <si>
    <t>4.</t>
  </si>
  <si>
    <t>5.</t>
  </si>
  <si>
    <t>6.</t>
  </si>
  <si>
    <t>Итого</t>
  </si>
  <si>
    <t>7.</t>
  </si>
  <si>
    <t>Отклонение исполнения от квартальных назначений</t>
  </si>
  <si>
    <t>% исполнения к кассовому плану</t>
  </si>
  <si>
    <t>тыс.руб.</t>
  </si>
  <si>
    <t>8.</t>
  </si>
  <si>
    <t>% исполнения к предыдущему году</t>
  </si>
  <si>
    <t>Муниципальная программа муниципального образования "Красногвардейский район" "Управление муниципальными финансами"</t>
  </si>
  <si>
    <t>Утвержденный бюджет на 2023 г.</t>
  </si>
  <si>
    <t>Уточненный бюджет на 2023 г.</t>
  </si>
  <si>
    <t>Отклонение 2023 г. от 2022 г.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</si>
  <si>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</si>
  <si>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муниципального образования "Красногвардейский район" "Комплексное развитие  территории  МО "Красногвардейский район"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</si>
  <si>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</t>
  </si>
  <si>
    <t xml:space="preserve"> 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</si>
  <si>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Приложение №3</t>
  </si>
  <si>
    <t>Муниципальная программа муниципального образования "Красногвардейский район" "Развитие культуры" на 2018-2025 годы</t>
  </si>
  <si>
    <t>Муниципальная программа муниципального образования "Красногвардейский район" "Развитие образования в муниципальном образовании "Красногвардейский район" на на 2018-2025 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</si>
  <si>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на 2021-2025 годы</t>
  </si>
  <si>
    <t>Отчет об исполнении муниципальных  программ муниципального образования "Красногвардейский район"  с распределением бюджетных ассигнований на 01.07.2023 г.</t>
  </si>
  <si>
    <t>Кассовый план на 01.07.2023 г.</t>
  </si>
  <si>
    <t>Исполнено на 01.07.2023 г.</t>
  </si>
  <si>
    <t>Исполнение на 01.07.2022 г.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</si>
  <si>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</si>
  <si>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 xml:space="preserve"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 </t>
  </si>
  <si>
    <t>Муниципальная программа муниципального образования "Красногвардейский район" "Обеспечение жильем молодых семей" на 2021-2024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</si>
</sst>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zoomScale="75" zoomScaleNormal="75" workbookViewId="0">
      <selection activeCell="D7" sqref="D7"/>
    </sheetView>
  </sheetViews>
  <sheetFormatPr defaultRowHeight="15" x14ac:dyDescent="0.25"/>
  <cols>
    <col min="1" max="1" width="7.42578125" style="3" customWidth="1"/>
    <col min="2" max="2" width="52.28515625" style="3" customWidth="1"/>
    <col min="3" max="3" width="20.42578125" style="3" customWidth="1"/>
    <col min="4" max="4" width="18.85546875" style="3" customWidth="1"/>
    <col min="5" max="5" width="15.85546875" style="3" customWidth="1"/>
    <col min="6" max="6" width="15.140625" style="3" customWidth="1"/>
    <col min="7" max="7" width="13.5703125" style="3" customWidth="1"/>
    <col min="8" max="8" width="12.42578125" style="3" customWidth="1"/>
    <col min="9" max="9" width="15.28515625" style="3" customWidth="1"/>
    <col min="10" max="10" width="12.28515625" style="3" customWidth="1"/>
    <col min="11" max="11" width="17.5703125" style="3" customWidth="1"/>
    <col min="12" max="16384" width="9.140625" style="3"/>
  </cols>
  <sheetData>
    <row r="1" spans="1:12" ht="15.75" x14ac:dyDescent="0.25">
      <c r="A1" s="1"/>
      <c r="B1" s="23"/>
      <c r="C1" s="23"/>
      <c r="D1" s="2"/>
      <c r="E1" s="2"/>
      <c r="F1" s="2"/>
      <c r="G1" s="22" t="s">
        <v>23</v>
      </c>
      <c r="H1" s="22"/>
      <c r="I1" s="22"/>
      <c r="J1" s="22"/>
      <c r="K1" s="22"/>
    </row>
    <row r="2" spans="1:12" ht="40.5" customHeight="1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ht="15.75" customHeight="1" x14ac:dyDescent="0.25">
      <c r="A3" s="4"/>
      <c r="B3" s="4"/>
      <c r="C3" s="4"/>
      <c r="D3" s="5"/>
      <c r="E3" s="5"/>
      <c r="F3" s="5"/>
      <c r="G3" s="5"/>
      <c r="H3" s="6"/>
      <c r="I3" s="6"/>
      <c r="J3" s="6"/>
      <c r="K3" s="6" t="s">
        <v>12</v>
      </c>
    </row>
    <row r="4" spans="1:12" ht="78.75" x14ac:dyDescent="0.25">
      <c r="A4" s="7" t="s">
        <v>0</v>
      </c>
      <c r="B4" s="7" t="s">
        <v>1</v>
      </c>
      <c r="C4" s="8" t="s">
        <v>16</v>
      </c>
      <c r="D4" s="8" t="s">
        <v>17</v>
      </c>
      <c r="E4" s="8" t="s">
        <v>28</v>
      </c>
      <c r="F4" s="8" t="s">
        <v>29</v>
      </c>
      <c r="G4" s="8" t="s">
        <v>10</v>
      </c>
      <c r="H4" s="8" t="s">
        <v>11</v>
      </c>
      <c r="I4" s="8" t="s">
        <v>30</v>
      </c>
      <c r="J4" s="8" t="s">
        <v>18</v>
      </c>
      <c r="K4" s="9" t="s">
        <v>14</v>
      </c>
      <c r="L4" s="10"/>
    </row>
    <row r="5" spans="1:12" ht="65.25" customHeight="1" x14ac:dyDescent="0.25">
      <c r="A5" s="7" t="s">
        <v>2</v>
      </c>
      <c r="B5" s="11" t="s">
        <v>15</v>
      </c>
      <c r="C5" s="12">
        <v>13400.5</v>
      </c>
      <c r="D5" s="12">
        <v>14143.2</v>
      </c>
      <c r="E5" s="12">
        <v>7391.759</v>
      </c>
      <c r="F5" s="12">
        <v>7127.7180500000004</v>
      </c>
      <c r="G5" s="12">
        <f>E5-F5</f>
        <v>264.04094999999961</v>
      </c>
      <c r="H5" s="12">
        <f>F5/E5*100</f>
        <v>96.427900990819651</v>
      </c>
      <c r="I5" s="12">
        <v>7227.9589500000002</v>
      </c>
      <c r="J5" s="13">
        <f>F5-I5</f>
        <v>-100.24089999999978</v>
      </c>
      <c r="K5" s="14">
        <f>F5/I5*100</f>
        <v>98.613150673745878</v>
      </c>
    </row>
    <row r="6" spans="1:12" ht="54" customHeight="1" x14ac:dyDescent="0.25">
      <c r="A6" s="7" t="s">
        <v>3</v>
      </c>
      <c r="B6" s="15" t="s">
        <v>24</v>
      </c>
      <c r="C6" s="12">
        <v>94899.087</v>
      </c>
      <c r="D6" s="12">
        <v>100609.087</v>
      </c>
      <c r="E6" s="12">
        <v>64478.087</v>
      </c>
      <c r="F6" s="12">
        <v>63672.816570000003</v>
      </c>
      <c r="G6" s="12">
        <f t="shared" ref="G6:G10" si="0">E6-F6</f>
        <v>805.27042999999685</v>
      </c>
      <c r="H6" s="12">
        <f>F6/E6*100</f>
        <v>98.751094414448133</v>
      </c>
      <c r="I6" s="12">
        <v>64028.222119999999</v>
      </c>
      <c r="J6" s="13">
        <f t="shared" ref="J6:J15" si="1">F6-I6</f>
        <v>-355.40554999999586</v>
      </c>
      <c r="K6" s="14">
        <f t="shared" ref="K6:K16" si="2">F6/I6*100</f>
        <v>99.444923600511814</v>
      </c>
    </row>
    <row r="7" spans="1:12" ht="60" x14ac:dyDescent="0.25">
      <c r="A7" s="7" t="s">
        <v>4</v>
      </c>
      <c r="B7" s="15" t="s">
        <v>25</v>
      </c>
      <c r="C7" s="12">
        <v>556058.69999999995</v>
      </c>
      <c r="D7" s="12">
        <v>555828.42402999999</v>
      </c>
      <c r="E7" s="12">
        <v>294373.14302999998</v>
      </c>
      <c r="F7" s="12">
        <v>285484.18161000003</v>
      </c>
      <c r="G7" s="12">
        <f t="shared" si="0"/>
        <v>8888.9614199999487</v>
      </c>
      <c r="H7" s="12">
        <f>F7/E7*100</f>
        <v>96.980376223012271</v>
      </c>
      <c r="I7" s="12">
        <v>302017.40646000003</v>
      </c>
      <c r="J7" s="13">
        <f t="shared" si="1"/>
        <v>-16533.224849999999</v>
      </c>
      <c r="K7" s="14">
        <f t="shared" si="2"/>
        <v>94.525737756711152</v>
      </c>
    </row>
    <row r="8" spans="1:12" ht="45" x14ac:dyDescent="0.25">
      <c r="A8" s="7" t="s">
        <v>5</v>
      </c>
      <c r="B8" s="15" t="s">
        <v>19</v>
      </c>
      <c r="C8" s="12">
        <v>5389.7</v>
      </c>
      <c r="D8" s="12">
        <v>6135.5</v>
      </c>
      <c r="E8" s="12">
        <v>3194.0889999999999</v>
      </c>
      <c r="F8" s="12">
        <v>2907.8747800000001</v>
      </c>
      <c r="G8" s="12">
        <f t="shared" si="0"/>
        <v>286.21421999999984</v>
      </c>
      <c r="H8" s="12">
        <f>F8/E8*100</f>
        <v>91.039253445974737</v>
      </c>
      <c r="I8" s="12">
        <v>2271.3902800000001</v>
      </c>
      <c r="J8" s="13">
        <f t="shared" si="1"/>
        <v>636.48450000000003</v>
      </c>
      <c r="K8" s="14">
        <f t="shared" si="2"/>
        <v>128.02180257634984</v>
      </c>
    </row>
    <row r="9" spans="1:12" ht="72.75" customHeight="1" x14ac:dyDescent="0.25">
      <c r="A9" s="7" t="s">
        <v>6</v>
      </c>
      <c r="B9" s="15" t="s">
        <v>20</v>
      </c>
      <c r="C9" s="12">
        <v>37210.11</v>
      </c>
      <c r="D9" s="12">
        <v>39726.40367</v>
      </c>
      <c r="E9" s="12">
        <v>39276.40367</v>
      </c>
      <c r="F9" s="12">
        <v>39276.355210000002</v>
      </c>
      <c r="G9" s="12">
        <f t="shared" si="0"/>
        <v>4.845999999815831E-2</v>
      </c>
      <c r="H9" s="12">
        <f>F9/E9*100</f>
        <v>99.999876618031507</v>
      </c>
      <c r="I9" s="12">
        <v>169830.22711000001</v>
      </c>
      <c r="J9" s="13">
        <f t="shared" si="1"/>
        <v>-130553.8719</v>
      </c>
      <c r="K9" s="14">
        <f>F9/I9*100</f>
        <v>23.126834297030342</v>
      </c>
    </row>
    <row r="10" spans="1:12" ht="105" customHeight="1" x14ac:dyDescent="0.25">
      <c r="A10" s="7" t="s">
        <v>7</v>
      </c>
      <c r="B10" s="15" t="s">
        <v>26</v>
      </c>
      <c r="C10" s="12">
        <v>930</v>
      </c>
      <c r="D10" s="12">
        <v>946</v>
      </c>
      <c r="E10" s="12">
        <v>571</v>
      </c>
      <c r="F10" s="12">
        <v>489.44920000000002</v>
      </c>
      <c r="G10" s="12">
        <f t="shared" si="0"/>
        <v>81.550799999999981</v>
      </c>
      <c r="H10" s="12">
        <f t="shared" ref="H10:H16" si="3">F10/E10*100</f>
        <v>85.717898423817857</v>
      </c>
      <c r="I10" s="12">
        <v>288.47568999999999</v>
      </c>
      <c r="J10" s="13">
        <f t="shared" si="1"/>
        <v>200.97351000000003</v>
      </c>
      <c r="K10" s="14">
        <f>F10/I10*100</f>
        <v>169.66739901029445</v>
      </c>
    </row>
    <row r="11" spans="1:12" ht="75" x14ac:dyDescent="0.25">
      <c r="A11" s="7" t="s">
        <v>9</v>
      </c>
      <c r="B11" s="15" t="s">
        <v>21</v>
      </c>
      <c r="C11" s="12">
        <v>573</v>
      </c>
      <c r="D11" s="12">
        <v>263</v>
      </c>
      <c r="E11" s="12">
        <v>183.16</v>
      </c>
      <c r="F11" s="12">
        <v>168.25</v>
      </c>
      <c r="G11" s="12">
        <f t="shared" ref="G11" si="4">E11-F11</f>
        <v>14.909999999999997</v>
      </c>
      <c r="H11" s="12">
        <f t="shared" si="3"/>
        <v>91.85957632670889</v>
      </c>
      <c r="I11" s="12">
        <v>286.5</v>
      </c>
      <c r="J11" s="13">
        <f t="shared" si="1"/>
        <v>-118.25</v>
      </c>
      <c r="K11" s="14">
        <f t="shared" si="2"/>
        <v>58.726003490401403</v>
      </c>
    </row>
    <row r="12" spans="1:12" ht="45" x14ac:dyDescent="0.25">
      <c r="A12" s="7" t="s">
        <v>13</v>
      </c>
      <c r="B12" s="15" t="s">
        <v>33</v>
      </c>
      <c r="C12" s="12">
        <v>10480.5</v>
      </c>
      <c r="D12" s="12">
        <v>3859.2747199999999</v>
      </c>
      <c r="E12" s="12">
        <v>3859.2747199999999</v>
      </c>
      <c r="F12" s="12">
        <v>3859.2</v>
      </c>
      <c r="G12" s="12">
        <f t="shared" ref="G12:G15" si="5">E12-F12</f>
        <v>7.4720000000070286E-2</v>
      </c>
      <c r="H12" s="12">
        <v>0</v>
      </c>
      <c r="I12" s="12">
        <v>2246.4</v>
      </c>
      <c r="J12" s="13">
        <f>F12-I12</f>
        <v>1612.7999999999997</v>
      </c>
      <c r="K12" s="14">
        <v>0</v>
      </c>
    </row>
    <row r="13" spans="1:12" ht="84.75" customHeight="1" x14ac:dyDescent="0.25">
      <c r="A13" s="7">
        <v>9</v>
      </c>
      <c r="B13" s="16" t="s">
        <v>22</v>
      </c>
      <c r="C13" s="12">
        <v>30</v>
      </c>
      <c r="D13" s="12">
        <v>14</v>
      </c>
      <c r="E13" s="12">
        <v>0</v>
      </c>
      <c r="F13" s="12">
        <v>0</v>
      </c>
      <c r="G13" s="12">
        <f t="shared" si="5"/>
        <v>0</v>
      </c>
      <c r="H13" s="12">
        <v>0</v>
      </c>
      <c r="I13" s="12">
        <v>20</v>
      </c>
      <c r="J13" s="13">
        <f t="shared" si="1"/>
        <v>-20</v>
      </c>
      <c r="K13" s="14">
        <v>0</v>
      </c>
    </row>
    <row r="14" spans="1:12" ht="120" x14ac:dyDescent="0.25">
      <c r="A14" s="7">
        <v>10</v>
      </c>
      <c r="B14" s="16" t="s">
        <v>31</v>
      </c>
      <c r="C14" s="12">
        <v>63</v>
      </c>
      <c r="D14" s="12">
        <v>63</v>
      </c>
      <c r="E14" s="12">
        <v>63</v>
      </c>
      <c r="F14" s="12">
        <v>0</v>
      </c>
      <c r="G14" s="12">
        <f t="shared" si="5"/>
        <v>63</v>
      </c>
      <c r="H14" s="12">
        <v>0</v>
      </c>
      <c r="I14" s="12">
        <v>99.1</v>
      </c>
      <c r="J14" s="13">
        <f t="shared" si="1"/>
        <v>-99.1</v>
      </c>
      <c r="K14" s="14">
        <v>0</v>
      </c>
    </row>
    <row r="15" spans="1:12" ht="90" customHeight="1" x14ac:dyDescent="0.25">
      <c r="A15" s="7">
        <v>11</v>
      </c>
      <c r="B15" s="16" t="s">
        <v>32</v>
      </c>
      <c r="C15" s="12">
        <v>40</v>
      </c>
      <c r="D15" s="12">
        <v>40</v>
      </c>
      <c r="E15" s="12">
        <v>20</v>
      </c>
      <c r="F15" s="12">
        <v>0</v>
      </c>
      <c r="G15" s="12">
        <f t="shared" si="5"/>
        <v>20</v>
      </c>
      <c r="H15" s="12">
        <v>0</v>
      </c>
      <c r="I15" s="12">
        <v>0</v>
      </c>
      <c r="J15" s="13">
        <f t="shared" si="1"/>
        <v>0</v>
      </c>
      <c r="K15" s="14">
        <v>0</v>
      </c>
    </row>
    <row r="16" spans="1:12" ht="63.75" customHeight="1" x14ac:dyDescent="0.25">
      <c r="A16" s="7"/>
      <c r="B16" s="17" t="s">
        <v>8</v>
      </c>
      <c r="C16" s="18">
        <f>C5+C6+C7+C8+C9+C10+C11+C12+C13+C14+C15</f>
        <v>719074.59699999995</v>
      </c>
      <c r="D16" s="18">
        <f>D5+D6+D7+D8+D9+D10+D11+D12+D13+D14+D15</f>
        <v>721627.88942000002</v>
      </c>
      <c r="E16" s="18">
        <f>E5+E6+E7+E8+E9+E10+E11+E12+E13+E14+E15</f>
        <v>413409.91641999997</v>
      </c>
      <c r="F16" s="18">
        <f>F5+F6+F7+F8+F9+F10+F11+F12+F13+F14</f>
        <v>402985.84542000003</v>
      </c>
      <c r="G16" s="18">
        <f t="shared" ref="G16" si="6">G5+G6+G7+G8+G9+G10+G11+G12+G13</f>
        <v>10341.070999999942</v>
      </c>
      <c r="H16" s="18">
        <f t="shared" si="3"/>
        <v>97.478514523727654</v>
      </c>
      <c r="I16" s="18">
        <f>I5+I6+I7+I8+I9+I10+I11+I12+I13+I14</f>
        <v>548315.68061000004</v>
      </c>
      <c r="J16" s="18">
        <f>F16-I16</f>
        <v>-145329.83519000001</v>
      </c>
      <c r="K16" s="19">
        <f t="shared" si="2"/>
        <v>73.495225409508464</v>
      </c>
    </row>
    <row r="18" spans="6:6" ht="15.75" x14ac:dyDescent="0.25">
      <c r="F18" s="20"/>
    </row>
  </sheetData>
  <mergeCells count="3">
    <mergeCell ref="A2:K2"/>
    <mergeCell ref="G1:K1"/>
    <mergeCell ref="B1:C1"/>
  </mergeCells>
  <pageMargins left="0.25" right="0.25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2023-07-26T07:12:35Z</cp:lastPrinted>
  <dcterms:created xsi:type="dcterms:W3CDTF">2013-11-14T14:56:03Z</dcterms:created>
  <dcterms:modified xsi:type="dcterms:W3CDTF">2023-07-26T07:21:06Z</dcterms:modified>
</cp:coreProperties>
</file>